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IL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GIW'!$A$1:$V$31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30" i="1" l="1"/>
  <c r="U30" i="1"/>
  <c r="U25" i="1" l="1"/>
  <c r="V25" i="1"/>
  <c r="V27" i="1" l="1"/>
  <c r="V24" i="1"/>
  <c r="V31" i="1" l="1"/>
  <c r="V29" i="1"/>
  <c r="V28" i="1"/>
  <c r="V26" i="1"/>
  <c r="V23" i="1"/>
  <c r="V22" i="1"/>
  <c r="U31" i="1"/>
  <c r="U29" i="1"/>
  <c r="U28" i="1"/>
  <c r="U27" i="1"/>
  <c r="U26" i="1"/>
  <c r="U24" i="1"/>
  <c r="U23" i="1"/>
  <c r="U22" i="1"/>
  <c r="H3" i="1" l="1"/>
</calcChain>
</file>

<file path=xl/sharedStrings.xml><?xml version="1.0" encoding="utf-8"?>
<sst xmlns="http://schemas.openxmlformats.org/spreadsheetml/2006/main" count="109" uniqueCount="74">
  <si>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</si>
  <si>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</si>
  <si>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</si>
  <si>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</si>
  <si>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</si>
  <si>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</si>
  <si>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</si>
  <si>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</si>
  <si>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</si>
  <si>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</si>
  <si>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</si>
  <si>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</si>
  <si>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</si>
  <si>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</si>
  <si>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</si>
  <si>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</si>
  <si>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</si>
  <si>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</si>
  <si>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</si>
  <si>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</si>
  <si>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</si>
  <si>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</si>
  <si>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</si>
  <si>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</si>
  <si>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</si>
  <si>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</si>
  <si>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</si>
  <si>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</si>
  <si>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</si>
  <si>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</si>
  <si>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</si>
  <si>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</si>
  <si>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</si>
  <si>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SSO</t>
  </si>
  <si>
    <t>FMR</t>
  </si>
  <si>
    <t>Chicago</t>
  </si>
  <si>
    <t>Goodwill Home for Veterans</t>
  </si>
  <si>
    <t>Goodwill Home for Veterans 2017</t>
  </si>
  <si>
    <t>IL0067L5T071710</t>
  </si>
  <si>
    <t>IL-507</t>
  </si>
  <si>
    <t>Peoria, Pekin/Fulton, Tazewell, Peoria, Woodford Counties CoC</t>
  </si>
  <si>
    <t>Heart of Illinois United Way</t>
  </si>
  <si>
    <t>HOI HMIS FY2017</t>
  </si>
  <si>
    <t>IL0068L5T071710</t>
  </si>
  <si>
    <t>South Side Office of Concern</t>
  </si>
  <si>
    <t>HHH</t>
  </si>
  <si>
    <t>IL0069L5T071710</t>
  </si>
  <si>
    <t>OASIS</t>
  </si>
  <si>
    <t>IL0071L5T071710</t>
  </si>
  <si>
    <t>New Hope/Phoenix</t>
  </si>
  <si>
    <t>IL0074L5T071710</t>
  </si>
  <si>
    <t>Glendale Commons I</t>
  </si>
  <si>
    <t>IL0075L5T071710</t>
  </si>
  <si>
    <t>Peoria Opportunities Foundation</t>
  </si>
  <si>
    <t>New Hope Apartments</t>
  </si>
  <si>
    <t>IL0441L5T071708</t>
  </si>
  <si>
    <t>Monroe Manor</t>
  </si>
  <si>
    <t>IL0455L5T071705</t>
  </si>
  <si>
    <t>NewHope IV</t>
  </si>
  <si>
    <t>IL0561L5T071704</t>
  </si>
  <si>
    <t>Glendale Commons II</t>
  </si>
  <si>
    <t>IL0639L5T071702</t>
  </si>
  <si>
    <t>CoC Coordinated Entry FY2017</t>
  </si>
  <si>
    <t>IL0640L5T071702</t>
  </si>
  <si>
    <t>Heart of Illinois Rapid Re-Housing Program</t>
  </si>
  <si>
    <t>IL0641L5T071702</t>
  </si>
  <si>
    <t>The Center for Prevention of Abuse</t>
  </si>
  <si>
    <t>Next Step Housing Program 2017</t>
  </si>
  <si>
    <t>IL1593L5T071700</t>
  </si>
  <si>
    <t>Dream Center Peoria</t>
  </si>
  <si>
    <t>Village Permanent Supportive Housing Program</t>
  </si>
  <si>
    <t>IL1594L5T071700</t>
  </si>
  <si>
    <t>HOI Scattered Site Supportive Housing</t>
  </si>
  <si>
    <t>IL1595L5T071700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</si>
</sst>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1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089843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08984375" style="9"/>
  </cols>
  <sheetData>
    <row r="1" spans="1:22" ht="35.25" customHeight="1" x14ac:dyDescent="0.35">
      <c r="A1" s="18" t="s">
        <v>10</v>
      </c>
      <c r="B1" s="31" t="s">
        <v>35</v>
      </c>
      <c r="C1" s="31"/>
      <c r="D1" s="31"/>
      <c r="E1" s="32" t="s">
        <v>13</v>
      </c>
      <c r="F1" s="33"/>
      <c r="G1" s="34"/>
      <c r="H1" s="28" t="s">
        <v>41</v>
      </c>
      <c r="I1" s="29"/>
      <c r="J1" s="30"/>
    </row>
    <row r="2" spans="1:22" ht="35.25" customHeight="1" x14ac:dyDescent="0.35">
      <c r="A2" s="18" t="s">
        <v>11</v>
      </c>
      <c r="B2" s="31" t="s">
        <v>39</v>
      </c>
      <c r="C2" s="31"/>
      <c r="D2" s="31"/>
      <c r="E2" s="38"/>
      <c r="F2" s="39"/>
      <c r="G2" s="39"/>
      <c r="H2" s="39"/>
      <c r="I2" s="39"/>
      <c r="J2" s="40"/>
    </row>
    <row r="3" spans="1:22" ht="35.25" customHeight="1" x14ac:dyDescent="0.35">
      <c r="A3" s="19" t="s">
        <v>12</v>
      </c>
      <c r="B3" s="31" t="s">
        <v>40</v>
      </c>
      <c r="C3" s="31"/>
      <c r="D3" s="31"/>
      <c r="E3" s="35" t="s">
        <v>28</v>
      </c>
      <c r="F3" s="36"/>
      <c r="G3" s="37"/>
      <c r="H3" s="23">
        <f ca="1">SUM(OFFSET(V6,1,0,500,1))</f>
        <v>1738227</v>
      </c>
      <c r="I3" s="24"/>
      <c r="J3" s="25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2" t="s">
        <v>26</v>
      </c>
      <c r="B5" s="26"/>
      <c r="C5" s="26"/>
      <c r="D5" s="26"/>
      <c r="E5" s="27"/>
      <c r="F5" s="21" t="s">
        <v>23</v>
      </c>
      <c r="G5" s="21"/>
      <c r="H5" s="21"/>
      <c r="I5" s="21"/>
      <c r="J5" s="21"/>
      <c r="K5" s="21"/>
      <c r="L5" s="21" t="s">
        <v>25</v>
      </c>
      <c r="M5" s="21"/>
      <c r="N5" s="21"/>
      <c r="O5" s="21"/>
      <c r="P5" s="21"/>
      <c r="Q5" s="21"/>
      <c r="R5" s="21"/>
      <c r="S5" s="21"/>
      <c r="T5" s="21"/>
      <c r="U5" s="22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ht="29" x14ac:dyDescent="0.35">
      <c r="A7" s="3" t="s">
        <v>36</v>
      </c>
      <c r="B7" s="20" t="s">
        <v>37</v>
      </c>
      <c r="C7" s="4" t="s">
        <v>38</v>
      </c>
      <c r="D7" s="4"/>
      <c r="E7" s="4" t="s">
        <v>30</v>
      </c>
      <c r="F7" s="16">
        <v>0</v>
      </c>
      <c r="G7" s="16">
        <v>0</v>
      </c>
      <c r="H7" s="16">
        <v>141462</v>
      </c>
      <c r="I7" s="16">
        <v>22294</v>
      </c>
      <c r="J7" s="16">
        <v>0</v>
      </c>
      <c r="K7" s="16">
        <v>7965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21" si="0">SUM(F7:K7)</f>
        <v>171721</v>
      </c>
    </row>
    <row r="8" spans="1:22" customFormat="1" x14ac:dyDescent="0.35">
      <c r="A8" s="3" t="s">
        <v>41</v>
      </c>
      <c r="B8" s="20" t="s">
        <v>42</v>
      </c>
      <c r="C8" s="4" t="s">
        <v>43</v>
      </c>
      <c r="D8" s="4"/>
      <c r="E8" s="4" t="s">
        <v>6</v>
      </c>
      <c r="F8" s="16">
        <v>0</v>
      </c>
      <c r="G8" s="16">
        <v>0</v>
      </c>
      <c r="H8" s="16">
        <v>0</v>
      </c>
      <c r="I8" s="16">
        <v>0</v>
      </c>
      <c r="J8" s="16">
        <v>70424</v>
      </c>
      <c r="K8" s="16">
        <v>3600</v>
      </c>
      <c r="L8" s="4" t="s">
        <v>32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74024</v>
      </c>
    </row>
    <row r="9" spans="1:22" customFormat="1" x14ac:dyDescent="0.35">
      <c r="A9" s="3" t="s">
        <v>44</v>
      </c>
      <c r="B9" s="20" t="s">
        <v>45</v>
      </c>
      <c r="C9" s="4" t="s">
        <v>46</v>
      </c>
      <c r="D9" s="4"/>
      <c r="E9" s="4" t="s">
        <v>30</v>
      </c>
      <c r="F9" s="16">
        <v>0</v>
      </c>
      <c r="G9" s="16">
        <v>0</v>
      </c>
      <c r="H9" s="16">
        <v>4654</v>
      </c>
      <c r="I9" s="16">
        <v>11426</v>
      </c>
      <c r="J9" s="16">
        <v>0</v>
      </c>
      <c r="K9" s="16">
        <v>546</v>
      </c>
      <c r="L9" s="4" t="s">
        <v>32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16626</v>
      </c>
    </row>
    <row r="10" spans="1:22" customFormat="1" x14ac:dyDescent="0.35">
      <c r="A10" s="3" t="s">
        <v>44</v>
      </c>
      <c r="B10" s="20" t="s">
        <v>47</v>
      </c>
      <c r="C10" s="4" t="s">
        <v>48</v>
      </c>
      <c r="D10" s="4"/>
      <c r="E10" s="4" t="s">
        <v>30</v>
      </c>
      <c r="F10" s="16">
        <v>0</v>
      </c>
      <c r="G10" s="16">
        <v>0</v>
      </c>
      <c r="H10" s="16">
        <v>12397</v>
      </c>
      <c r="I10" s="16">
        <v>37550</v>
      </c>
      <c r="J10" s="16">
        <v>0</v>
      </c>
      <c r="K10" s="16">
        <v>3302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53249</v>
      </c>
    </row>
    <row r="11" spans="1:22" customFormat="1" x14ac:dyDescent="0.35">
      <c r="A11" s="3" t="s">
        <v>44</v>
      </c>
      <c r="B11" s="20" t="s">
        <v>49</v>
      </c>
      <c r="C11" s="4" t="s">
        <v>50</v>
      </c>
      <c r="D11" s="4"/>
      <c r="E11" s="4" t="s">
        <v>30</v>
      </c>
      <c r="F11" s="16">
        <v>0</v>
      </c>
      <c r="G11" s="16">
        <v>122760</v>
      </c>
      <c r="H11" s="16">
        <v>0</v>
      </c>
      <c r="I11" s="16">
        <v>0</v>
      </c>
      <c r="J11" s="16">
        <v>0</v>
      </c>
      <c r="K11" s="16">
        <v>8295</v>
      </c>
      <c r="L11" s="4" t="s">
        <v>31</v>
      </c>
      <c r="M11" s="17">
        <v>0</v>
      </c>
      <c r="N11" s="17">
        <v>30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">
        <v>30</v>
      </c>
      <c r="V11" s="2">
        <f t="shared" si="0"/>
        <v>131055</v>
      </c>
    </row>
    <row r="12" spans="1:22" customFormat="1" ht="29" x14ac:dyDescent="0.35">
      <c r="A12" s="3" t="s">
        <v>44</v>
      </c>
      <c r="B12" s="20" t="s">
        <v>51</v>
      </c>
      <c r="C12" s="4" t="s">
        <v>52</v>
      </c>
      <c r="D12" s="4"/>
      <c r="E12" s="4" t="s">
        <v>30</v>
      </c>
      <c r="F12" s="16">
        <v>0</v>
      </c>
      <c r="G12" s="16">
        <v>0</v>
      </c>
      <c r="H12" s="16">
        <v>9283</v>
      </c>
      <c r="I12" s="16">
        <v>85813</v>
      </c>
      <c r="J12" s="16">
        <v>0</v>
      </c>
      <c r="K12" s="16">
        <v>6634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101730</v>
      </c>
    </row>
    <row r="13" spans="1:22" customFormat="1" ht="29" x14ac:dyDescent="0.35">
      <c r="A13" s="3" t="s">
        <v>53</v>
      </c>
      <c r="B13" s="20" t="s">
        <v>54</v>
      </c>
      <c r="C13" s="4" t="s">
        <v>55</v>
      </c>
      <c r="D13" s="4"/>
      <c r="E13" s="4" t="s">
        <v>30</v>
      </c>
      <c r="F13" s="16">
        <v>0</v>
      </c>
      <c r="G13" s="16">
        <v>0</v>
      </c>
      <c r="H13" s="16">
        <v>125700</v>
      </c>
      <c r="I13" s="16">
        <v>110387</v>
      </c>
      <c r="J13" s="16">
        <v>0</v>
      </c>
      <c r="K13" s="16">
        <v>15800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251887</v>
      </c>
    </row>
    <row r="14" spans="1:22" customFormat="1" x14ac:dyDescent="0.35">
      <c r="A14" s="3" t="s">
        <v>44</v>
      </c>
      <c r="B14" s="20" t="s">
        <v>56</v>
      </c>
      <c r="C14" s="4" t="s">
        <v>57</v>
      </c>
      <c r="D14" s="4"/>
      <c r="E14" s="4" t="s">
        <v>30</v>
      </c>
      <c r="F14" s="16">
        <v>0</v>
      </c>
      <c r="G14" s="16">
        <v>0</v>
      </c>
      <c r="H14" s="16">
        <v>1709</v>
      </c>
      <c r="I14" s="16">
        <v>9328</v>
      </c>
      <c r="J14" s="16">
        <v>0</v>
      </c>
      <c r="K14" s="16">
        <v>740</v>
      </c>
      <c r="L14" s="4" t="s">
        <v>32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11777</v>
      </c>
    </row>
    <row r="15" spans="1:22" customFormat="1" x14ac:dyDescent="0.35">
      <c r="A15" s="3" t="s">
        <v>44</v>
      </c>
      <c r="B15" s="20" t="s">
        <v>58</v>
      </c>
      <c r="C15" s="4" t="s">
        <v>59</v>
      </c>
      <c r="D15" s="4"/>
      <c r="E15" s="4" t="s">
        <v>30</v>
      </c>
      <c r="F15" s="16">
        <v>0</v>
      </c>
      <c r="G15" s="16">
        <v>0</v>
      </c>
      <c r="H15" s="16">
        <v>0</v>
      </c>
      <c r="I15" s="16">
        <v>20332</v>
      </c>
      <c r="J15" s="16">
        <v>0</v>
      </c>
      <c r="K15" s="16">
        <v>1200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21532</v>
      </c>
    </row>
    <row r="16" spans="1:22" customFormat="1" ht="29" x14ac:dyDescent="0.35">
      <c r="A16" s="3" t="s">
        <v>44</v>
      </c>
      <c r="B16" s="20" t="s">
        <v>60</v>
      </c>
      <c r="C16" s="4" t="s">
        <v>61</v>
      </c>
      <c r="D16" s="4"/>
      <c r="E16" s="4" t="s">
        <v>30</v>
      </c>
      <c r="F16" s="16">
        <v>0</v>
      </c>
      <c r="G16" s="16">
        <v>0</v>
      </c>
      <c r="H16" s="16">
        <v>10207</v>
      </c>
      <c r="I16" s="16">
        <v>41098</v>
      </c>
      <c r="J16" s="16">
        <v>0</v>
      </c>
      <c r="K16" s="16">
        <v>3672</v>
      </c>
      <c r="L16" s="4" t="s">
        <v>32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54977</v>
      </c>
    </row>
    <row r="17" spans="1:22" customFormat="1" ht="29" x14ac:dyDescent="0.35">
      <c r="A17" s="3" t="s">
        <v>41</v>
      </c>
      <c r="B17" s="20" t="s">
        <v>62</v>
      </c>
      <c r="C17" s="4" t="s">
        <v>63</v>
      </c>
      <c r="D17" s="4"/>
      <c r="E17" s="4" t="s">
        <v>33</v>
      </c>
      <c r="F17" s="16">
        <v>0</v>
      </c>
      <c r="G17" s="16">
        <v>0</v>
      </c>
      <c r="H17" s="16">
        <v>152908</v>
      </c>
      <c r="I17" s="16">
        <v>0</v>
      </c>
      <c r="J17" s="16">
        <v>0</v>
      </c>
      <c r="K17" s="16">
        <v>15123</v>
      </c>
      <c r="L17" s="4" t="s">
        <v>32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168031</v>
      </c>
    </row>
    <row r="18" spans="1:22" customFormat="1" ht="43.5" x14ac:dyDescent="0.35">
      <c r="A18" s="3" t="s">
        <v>44</v>
      </c>
      <c r="B18" s="20" t="s">
        <v>64</v>
      </c>
      <c r="C18" s="4" t="s">
        <v>65</v>
      </c>
      <c r="D18" s="4"/>
      <c r="E18" s="4" t="s">
        <v>30</v>
      </c>
      <c r="F18" s="16">
        <v>0</v>
      </c>
      <c r="G18" s="16">
        <v>116724</v>
      </c>
      <c r="H18" s="16">
        <v>73536</v>
      </c>
      <c r="I18" s="16">
        <v>0</v>
      </c>
      <c r="J18" s="16">
        <v>0</v>
      </c>
      <c r="K18" s="16">
        <v>13689</v>
      </c>
      <c r="L18" s="4" t="s">
        <v>34</v>
      </c>
      <c r="M18" s="17">
        <v>0</v>
      </c>
      <c r="N18" s="17">
        <v>0</v>
      </c>
      <c r="O18" s="17">
        <v>9</v>
      </c>
      <c r="P18" s="17">
        <v>3</v>
      </c>
      <c r="Q18" s="17">
        <v>2</v>
      </c>
      <c r="R18" s="17">
        <v>0</v>
      </c>
      <c r="S18" s="17">
        <v>0</v>
      </c>
      <c r="T18" s="17">
        <v>0</v>
      </c>
      <c r="U18" s="1">
        <v>14</v>
      </c>
      <c r="V18" s="2">
        <f t="shared" si="0"/>
        <v>203949</v>
      </c>
    </row>
    <row r="19" spans="1:22" customFormat="1" ht="29" x14ac:dyDescent="0.35">
      <c r="A19" s="3" t="s">
        <v>66</v>
      </c>
      <c r="B19" s="20" t="s">
        <v>67</v>
      </c>
      <c r="C19" s="4" t="s">
        <v>68</v>
      </c>
      <c r="D19" s="4"/>
      <c r="E19" s="4" t="s">
        <v>30</v>
      </c>
      <c r="F19" s="16">
        <v>0</v>
      </c>
      <c r="G19" s="16">
        <v>0</v>
      </c>
      <c r="H19" s="16">
        <v>74000</v>
      </c>
      <c r="I19" s="16">
        <v>94760</v>
      </c>
      <c r="J19" s="16">
        <v>0</v>
      </c>
      <c r="K19" s="16">
        <v>6560</v>
      </c>
      <c r="L19" s="4" t="s">
        <v>32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175320</v>
      </c>
    </row>
    <row r="20" spans="1:22" customFormat="1" ht="43.5" x14ac:dyDescent="0.35">
      <c r="A20" s="3" t="s">
        <v>69</v>
      </c>
      <c r="B20" s="20" t="s">
        <v>70</v>
      </c>
      <c r="C20" s="4" t="s">
        <v>71</v>
      </c>
      <c r="D20" s="4"/>
      <c r="E20" s="4" t="s">
        <v>30</v>
      </c>
      <c r="F20" s="16">
        <v>0</v>
      </c>
      <c r="G20" s="16">
        <v>0</v>
      </c>
      <c r="H20" s="16">
        <v>23338</v>
      </c>
      <c r="I20" s="16">
        <v>157659</v>
      </c>
      <c r="J20" s="16">
        <v>0</v>
      </c>
      <c r="K20" s="16">
        <v>13277</v>
      </c>
      <c r="L20" s="4" t="s">
        <v>32</v>
      </c>
      <c r="M20" s="17"/>
      <c r="N20" s="17"/>
      <c r="O20" s="17"/>
      <c r="P20" s="17"/>
      <c r="Q20" s="17"/>
      <c r="R20" s="17"/>
      <c r="S20" s="17"/>
      <c r="T20" s="17"/>
      <c r="U20" s="1"/>
      <c r="V20" s="2">
        <f t="shared" si="0"/>
        <v>194274</v>
      </c>
    </row>
    <row r="21" spans="1:22" customFormat="1" ht="29" x14ac:dyDescent="0.35">
      <c r="A21" s="3" t="s">
        <v>44</v>
      </c>
      <c r="B21" s="20" t="s">
        <v>72</v>
      </c>
      <c r="C21" s="4" t="s">
        <v>73</v>
      </c>
      <c r="D21" s="4"/>
      <c r="E21" s="4" t="s">
        <v>30</v>
      </c>
      <c r="F21" s="16">
        <v>0</v>
      </c>
      <c r="G21" s="16">
        <v>78132</v>
      </c>
      <c r="H21" s="16">
        <v>22624</v>
      </c>
      <c r="I21" s="16">
        <v>0</v>
      </c>
      <c r="J21" s="16">
        <v>0</v>
      </c>
      <c r="K21" s="16">
        <v>7319</v>
      </c>
      <c r="L21" s="4" t="s">
        <v>34</v>
      </c>
      <c r="M21" s="17">
        <v>0</v>
      </c>
      <c r="N21" s="17">
        <v>1</v>
      </c>
      <c r="O21" s="17">
        <v>7</v>
      </c>
      <c r="P21" s="17">
        <v>1</v>
      </c>
      <c r="Q21" s="17">
        <v>1</v>
      </c>
      <c r="R21" s="17">
        <v>0</v>
      </c>
      <c r="S21" s="17">
        <v>0</v>
      </c>
      <c r="T21" s="17">
        <v>0</v>
      </c>
      <c r="U21" s="1">
        <v>10</v>
      </c>
      <c r="V21" s="2">
        <f t="shared" si="0"/>
        <v>108075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>SUM(M22:T22)</f>
        <v>0</v>
      </c>
      <c r="V22" s="2">
        <f t="shared" ref="V22:V31" si="1">SUM(F22:K22)</f>
        <v>0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ref="U23:U31" si="2">SUM(M23:T23)</f>
        <v>0</v>
      </c>
      <c r="V23" s="2">
        <f t="shared" si="1"/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2"/>
        <v>0</v>
      </c>
      <c r="V24" s="2">
        <f t="shared" si="1"/>
        <v>0</v>
      </c>
    </row>
    <row r="25" spans="1:22" x14ac:dyDescent="0.3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2"/>
        <v>0</v>
      </c>
      <c r="V25" s="2">
        <f t="shared" si="1"/>
        <v>0</v>
      </c>
    </row>
    <row r="26" spans="1:22" x14ac:dyDescent="0.3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2"/>
        <v>0</v>
      </c>
      <c r="V26" s="2">
        <f t="shared" si="1"/>
        <v>0</v>
      </c>
    </row>
    <row r="27" spans="1:22" x14ac:dyDescent="0.3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2"/>
        <v>0</v>
      </c>
      <c r="V27" s="2">
        <f t="shared" si="1"/>
        <v>0</v>
      </c>
    </row>
    <row r="28" spans="1:22" x14ac:dyDescent="0.3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2"/>
        <v>0</v>
      </c>
      <c r="V28" s="2">
        <f t="shared" si="1"/>
        <v>0</v>
      </c>
    </row>
    <row r="29" spans="1:22" x14ac:dyDescent="0.3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si="2"/>
        <v>0</v>
      </c>
      <c r="V29" s="2">
        <f t="shared" si="1"/>
        <v>0</v>
      </c>
    </row>
    <row r="30" spans="1:22" x14ac:dyDescent="0.3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ref="U30" si="3">SUM(M30:T30)</f>
        <v>0</v>
      </c>
      <c r="V30" s="2">
        <f t="shared" ref="V30" si="4">SUM(F30:K30)</f>
        <v>0</v>
      </c>
    </row>
    <row r="31" spans="1:22" x14ac:dyDescent="0.35">
      <c r="A31" s="3"/>
      <c r="B31" s="3"/>
      <c r="C31" s="4"/>
      <c r="D31" s="4"/>
      <c r="E31" s="4"/>
      <c r="F31" s="16"/>
      <c r="G31" s="16"/>
      <c r="H31" s="16"/>
      <c r="I31" s="16"/>
      <c r="J31" s="16"/>
      <c r="K31" s="16"/>
      <c r="L31" s="4"/>
      <c r="M31" s="17"/>
      <c r="N31" s="17"/>
      <c r="O31" s="17"/>
      <c r="P31" s="17"/>
      <c r="Q31" s="17"/>
      <c r="R31" s="17"/>
      <c r="S31" s="17"/>
      <c r="T31" s="17"/>
      <c r="U31" s="1">
        <f t="shared" si="2"/>
        <v>0</v>
      </c>
      <c r="V31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22:V29">
    <cfRule type="cellIs" dxfId="12" priority="15" operator="lessThan">
      <formula>0</formula>
    </cfRule>
  </conditionalFormatting>
  <conditionalFormatting sqref="V22:V29">
    <cfRule type="expression" dxfId="11" priority="16">
      <formula>$V$22&lt;0</formula>
    </cfRule>
  </conditionalFormatting>
  <conditionalFormatting sqref="D22:D29">
    <cfRule type="expression" dxfId="10" priority="14">
      <formula>OR($D22&gt;2019,AND($D22&lt;2019,$D22&lt;&gt;""))</formula>
    </cfRule>
  </conditionalFormatting>
  <conditionalFormatting sqref="V31">
    <cfRule type="cellIs" dxfId="9" priority="11" operator="lessThan">
      <formula>0</formula>
    </cfRule>
  </conditionalFormatting>
  <conditionalFormatting sqref="V31">
    <cfRule type="expression" dxfId="8" priority="12">
      <formula>$V$22&lt;0</formula>
    </cfRule>
  </conditionalFormatting>
  <conditionalFormatting sqref="D31">
    <cfRule type="expression" dxfId="7" priority="10">
      <formula>OR($D31&gt;2019,AND($D31&lt;2019,$D31&lt;&gt;""))</formula>
    </cfRule>
  </conditionalFormatting>
  <conditionalFormatting sqref="V30">
    <cfRule type="cellIs" dxfId="6" priority="7" operator="lessThan">
      <formula>0</formula>
    </cfRule>
  </conditionalFormatting>
  <conditionalFormatting sqref="V30">
    <cfRule type="expression" dxfId="5" priority="8">
      <formula>$V$22&lt;0</formula>
    </cfRule>
  </conditionalFormatting>
  <conditionalFormatting sqref="D30">
    <cfRule type="expression" dxfId="4" priority="6">
      <formula>OR($D30&gt;2019,AND($D30&lt;2019,$D30&lt;&gt;""))</formula>
    </cfRule>
  </conditionalFormatting>
  <conditionalFormatting sqref="V7:V21">
    <cfRule type="cellIs" dxfId="3" priority="3" operator="lessThan">
      <formula>0</formula>
    </cfRule>
  </conditionalFormatting>
  <conditionalFormatting sqref="V7:V21">
    <cfRule type="expression" dxfId="2" priority="4">
      <formula>$V$7&lt;0</formula>
    </cfRule>
  </conditionalFormatting>
  <conditionalFormatting sqref="D7:D21">
    <cfRule type="expression" dxfId="1" priority="2">
      <formula>OR($D7&gt;2019,AND($D7&lt;2019,$D7&lt;&gt;""))</formula>
    </cfRule>
  </conditionalFormatting>
  <conditionalFormatting sqref="C7:C31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31">
      <formula1>"N/A, FMR, Actual Rent"</formula1>
    </dataValidation>
    <dataValidation type="list" allowBlank="1" showInputMessage="1" showErrorMessage="1" sqref="E7:E31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2018-06-12T20:04:28Z</dcterms:modified>
</cp:coreProperties>
</file>