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IL-500\"/>
    </mc:Choice>
  </mc:AlternateContent>
  <xr:revisionPtr revIDLastSave="0" documentId="13_ncr:1_{DDCC9ACB-AF2B-4E90-985C-0720E58304F5}" xr6:coauthVersionLast="43" xr6:coauthVersionMax="43" xr10:uidLastSave="{00000000-0000-0000-0000-000000000000}"/>
  <bookViews>
    <workbookView xWindow="-120" yWindow="-120" windowWidth="29040" windowHeight="15840" xr2:uid="{9A3FB9EE-E262-4898-B834-CBD3309A04D3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V7" i="1" l="1"/>
  <c r="H3" i="1" s="1"/>
  <c r="U7" i="1"/>
</calcChain>
</file>

<file path=xl/sharedStrings.xml><?xml version="1.0" encoding="utf-8"?>
<sst xmlns="http://schemas.openxmlformats.org/spreadsheetml/2006/main" count="64" uniqueCount="52">
  <si>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</si>
  <si>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</si>
  <si>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</si>
  <si>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</si>
  <si>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</si>
  <si>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</si>
  <si>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</si>
  <si>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</si>
  <si>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</si>
  <si>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</si>
  <si>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</si>
  <si>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</si>
  <si>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</si>
  <si>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</si>
  <si>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</si>
  <si>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</si>
  <si>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</si>
  <si>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</si>
  <si>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</si>
  <si>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</si>
  <si>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</si>
  <si>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</si>
  <si>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</si>
  <si>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</si>
  <si>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</si>
  <si>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</si>
  <si>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</si>
  <si>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</si>
  <si>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</si>
  <si>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</si>
  <si>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Chestnut Health Systems, Inc.</t>
  </si>
  <si>
    <t>Families in Safe Recovery</t>
  </si>
  <si>
    <t>IL0043L5T041811</t>
  </si>
  <si>
    <t>PH</t>
  </si>
  <si>
    <t/>
  </si>
  <si>
    <t>Chicago</t>
  </si>
  <si>
    <t>IL-504</t>
  </si>
  <si>
    <t>Madison County CoC</t>
  </si>
  <si>
    <t>Madison, County of</t>
  </si>
  <si>
    <t>Mainstay Center</t>
  </si>
  <si>
    <t>IL0047L5T041811</t>
  </si>
  <si>
    <t>Centerstone of Illinois</t>
  </si>
  <si>
    <t>Theodoro Place Project Application FY2018</t>
  </si>
  <si>
    <t>IL0049L5T041811</t>
  </si>
  <si>
    <t>Chestnut Madison Recovery 2018</t>
  </si>
  <si>
    <t>IL0440L5T041809</t>
  </si>
  <si>
    <t>Actual Rent</t>
  </si>
  <si>
    <t>Chestnut Family Connections</t>
  </si>
  <si>
    <t>IL0488L5T041806</t>
  </si>
  <si>
    <t>Madison County Housing First</t>
  </si>
  <si>
    <t>IL0656L5T041802</t>
  </si>
  <si>
    <t>FMR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</si>
</sst>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8C2C0-5A91-48E5-B6EB-A64CFD73C8D2}">
  <sheetPr codeName="Sheet111">
    <pageSetUpPr fitToPage="1"/>
  </sheetPr>
  <dimension ref="A1:V22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1786998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122639</v>
      </c>
      <c r="G7" s="15">
        <v>0</v>
      </c>
      <c r="H7" s="15">
        <v>111665</v>
      </c>
      <c r="I7" s="15">
        <v>20088</v>
      </c>
      <c r="J7" s="15">
        <v>0</v>
      </c>
      <c r="K7" s="15">
        <v>25233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2" si="0">SUM(M7:T7)</f>
        <v>0</v>
      </c>
      <c r="V7" s="18">
        <f t="shared" ref="V7:V22" si="1">SUM(F7:K7)</f>
        <v>279625</v>
      </c>
    </row>
    <row r="8" spans="1:22" x14ac:dyDescent="0.25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90436</v>
      </c>
      <c r="G8" s="15">
        <v>0</v>
      </c>
      <c r="H8" s="15">
        <v>360785</v>
      </c>
      <c r="I8" s="15">
        <v>121258</v>
      </c>
      <c r="J8" s="15">
        <v>0</v>
      </c>
      <c r="K8" s="15">
        <v>33228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605707</v>
      </c>
    </row>
    <row r="9" spans="1:22" x14ac:dyDescent="0.25">
      <c r="A9" s="13" t="s">
        <v>41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0</v>
      </c>
      <c r="H9" s="15">
        <v>201695</v>
      </c>
      <c r="I9" s="15">
        <v>70950</v>
      </c>
      <c r="J9" s="15">
        <v>0</v>
      </c>
      <c r="K9" s="15">
        <v>12992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285637</v>
      </c>
    </row>
    <row r="10" spans="1:22" x14ac:dyDescent="0.25">
      <c r="A10" s="13" t="s">
        <v>38</v>
      </c>
      <c r="B10" s="13" t="s">
        <v>44</v>
      </c>
      <c r="C10" s="14" t="s">
        <v>45</v>
      </c>
      <c r="D10" s="14">
        <v>2020</v>
      </c>
      <c r="E10" s="14" t="s">
        <v>33</v>
      </c>
      <c r="F10" s="15">
        <v>0</v>
      </c>
      <c r="G10" s="15">
        <v>205824</v>
      </c>
      <c r="H10" s="15">
        <v>0</v>
      </c>
      <c r="I10" s="15">
        <v>0</v>
      </c>
      <c r="J10" s="15">
        <v>0</v>
      </c>
      <c r="K10" s="15">
        <v>14148</v>
      </c>
      <c r="L10" s="14" t="s">
        <v>46</v>
      </c>
      <c r="M10" s="16">
        <v>0</v>
      </c>
      <c r="N10" s="16">
        <v>32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32</v>
      </c>
      <c r="V10" s="18">
        <f t="shared" si="1"/>
        <v>219972</v>
      </c>
    </row>
    <row r="11" spans="1:22" x14ac:dyDescent="0.25">
      <c r="A11" s="13" t="s">
        <v>30</v>
      </c>
      <c r="B11" s="13" t="s">
        <v>47</v>
      </c>
      <c r="C11" s="14" t="s">
        <v>48</v>
      </c>
      <c r="D11" s="14">
        <v>2020</v>
      </c>
      <c r="E11" s="14" t="s">
        <v>33</v>
      </c>
      <c r="F11" s="15">
        <v>85620</v>
      </c>
      <c r="G11" s="15">
        <v>0</v>
      </c>
      <c r="H11" s="15">
        <v>14080</v>
      </c>
      <c r="I11" s="15">
        <v>8549</v>
      </c>
      <c r="J11" s="15">
        <v>321</v>
      </c>
      <c r="K11" s="15">
        <v>10180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118750</v>
      </c>
    </row>
    <row r="12" spans="1:22" x14ac:dyDescent="0.25">
      <c r="A12" s="13" t="s">
        <v>38</v>
      </c>
      <c r="B12" s="13" t="s">
        <v>49</v>
      </c>
      <c r="C12" s="14" t="s">
        <v>50</v>
      </c>
      <c r="D12" s="14">
        <v>2020</v>
      </c>
      <c r="E12" s="14" t="s">
        <v>33</v>
      </c>
      <c r="F12" s="15">
        <v>0</v>
      </c>
      <c r="G12" s="15">
        <v>234552</v>
      </c>
      <c r="H12" s="15">
        <v>30000</v>
      </c>
      <c r="I12" s="15">
        <v>0</v>
      </c>
      <c r="J12" s="15">
        <v>2500</v>
      </c>
      <c r="K12" s="15">
        <v>10255</v>
      </c>
      <c r="L12" s="14" t="s">
        <v>51</v>
      </c>
      <c r="M12" s="16">
        <v>0</v>
      </c>
      <c r="N12" s="16">
        <v>0</v>
      </c>
      <c r="O12" s="16">
        <v>3</v>
      </c>
      <c r="P12" s="16">
        <v>10</v>
      </c>
      <c r="Q12" s="16">
        <v>6</v>
      </c>
      <c r="R12" s="16">
        <v>1</v>
      </c>
      <c r="S12" s="16">
        <v>0</v>
      </c>
      <c r="T12" s="16">
        <v>0</v>
      </c>
      <c r="U12" s="17">
        <f t="shared" si="0"/>
        <v>20</v>
      </c>
      <c r="V12" s="18">
        <f t="shared" si="1"/>
        <v>277307</v>
      </c>
    </row>
    <row r="13" spans="1:22" x14ac:dyDescent="0.25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25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25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25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25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</sheetData>
  <autoFilter ref="A6:V6" xr:uid="{7CA16108-F028-49C2-8C39-457A3734C787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2">
    <cfRule type="cellIs" dxfId="3" priority="3" operator="lessThan">
      <formula>0</formula>
    </cfRule>
  </conditionalFormatting>
  <conditionalFormatting sqref="V7:V22">
    <cfRule type="expression" dxfId="2" priority="4">
      <formula>$V$7&lt;0</formula>
    </cfRule>
  </conditionalFormatting>
  <conditionalFormatting sqref="D7:D22">
    <cfRule type="expression" dxfId="1" priority="2">
      <formula>OR($D7&gt;2020,AND($D7&lt;2020,$D7&lt;&gt;""))</formula>
    </cfRule>
  </conditionalFormatting>
  <conditionalFormatting sqref="C7:C22">
    <cfRule type="expression" dxfId="0" priority="5">
      <formula>(#REF!&gt;1)</formula>
    </cfRule>
  </conditionalFormatting>
  <dataValidations count="3">
    <dataValidation type="list" allowBlank="1" showInputMessage="1" showErrorMessage="1" sqref="E7:E22" xr:uid="{4E08F525-114D-48F6-8EBD-F1D5430F59BE}">
      <formula1>"PH, TH, Joint TH &amp; PH-RRH, HMIS, SSO, TRA, PRA, SRA, S+C/SRO"</formula1>
    </dataValidation>
    <dataValidation type="list" allowBlank="1" showInputMessage="1" showErrorMessage="1" sqref="L7:L22" xr:uid="{BE6187E7-211F-4C10-BA9C-6EF0B6CDEAAC}">
      <formula1>"N/A, FMR, Actual Rent"</formula1>
    </dataValidation>
    <dataValidation allowBlank="1" showErrorMessage="1" sqref="A6:V6" xr:uid="{74DD5BF3-780C-4520-9EAA-5020D1FF7DC6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2019-03-04T18:42:53Z</dcterms:created>
  <dcterms:modified xsi:type="dcterms:W3CDTF">2019-05-13T19:53:10Z</dcterms:modified>
</cp:coreProperties>
</file>