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IL-500\"/>
    </mc:Choice>
  </mc:AlternateContent>
  <xr:revisionPtr revIDLastSave="0" documentId="13_ncr:1_{EFDDFDC2-F14E-4D1D-9227-EE04650BE9E8}" xr6:coauthVersionLast="45" xr6:coauthVersionMax="45" xr10:uidLastSave="{00000000-0000-0000-0000-000000000000}"/>
  <bookViews>
    <workbookView xWindow="-108" yWindow="-108" windowWidth="27288" windowHeight="17664" xr2:uid="{C978FFD2-AEC1-4F94-B08D-D0D8997EC10A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H3" i="1" s="1"/>
  <c r="U13" i="1"/>
  <c r="V12" i="1"/>
  <c r="U12" i="1"/>
  <c r="V11" i="1"/>
  <c r="U11" i="1"/>
  <c r="V10" i="1"/>
  <c r="U10" i="1"/>
  <c r="V9" i="1"/>
  <c r="U9" i="1"/>
  <c r="V8" i="1"/>
  <c r="U8" i="1"/>
  <c r="V7" i="1"/>
  <c r="U7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<sst xmlns="http://schemas.openxmlformats.org/spreadsheetml/2006/main" count="69" uniqueCount="54">
  <si>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</si>
  <si>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</si>
  <si>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</si>
  <si>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</si>
  <si>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</si>
  <si>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</si>
  <si>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</si>
  <si>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</si>
  <si>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</si>
  <si>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</si>
  <si>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</si>
  <si>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</si>
  <si>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</si>
  <si>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</si>
  <si>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</si>
  <si>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</si>
  <si>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</si>
  <si>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</si>
  <si>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</si>
  <si>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</si>
  <si>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</si>
  <si>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</si>
  <si>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</si>
  <si>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</si>
  <si>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</si>
  <si>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</si>
  <si>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</si>
  <si>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</si>
  <si>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</si>
  <si>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</si>
  <si>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IL-503</t>
  </si>
  <si>
    <t>Champaign County Regional Planning Commission</t>
  </si>
  <si>
    <t>Shelter Plus Care I-2019</t>
  </si>
  <si>
    <t>IL0039L5T031912</t>
  </si>
  <si>
    <t>PH</t>
  </si>
  <si>
    <t>FMR</t>
  </si>
  <si>
    <t/>
  </si>
  <si>
    <t>Chicago</t>
  </si>
  <si>
    <t>Champaign, Urbana, Rantoul/Champaign County CoC</t>
  </si>
  <si>
    <t>Champaign Co-Champaign County Regional Planning Commission</t>
  </si>
  <si>
    <t>HMIS-2019</t>
  </si>
  <si>
    <t>IL0526L5T031906</t>
  </si>
  <si>
    <t>Centralized Intake - 2019</t>
  </si>
  <si>
    <t>IL0618L5T031904</t>
  </si>
  <si>
    <t>SSO</t>
  </si>
  <si>
    <t>PSH-PD-2019</t>
  </si>
  <si>
    <t>IL1584L5T031902</t>
  </si>
  <si>
    <t>Shelter Plus Care III-2019</t>
  </si>
  <si>
    <t>IL1586L5T031902</t>
  </si>
  <si>
    <t>PSH- Individuals</t>
  </si>
  <si>
    <t>IL1681L5T031900</t>
  </si>
  <si>
    <t>DV RRH</t>
  </si>
  <si>
    <t>IL1624L5T031800</t>
  </si>
  <si>
    <t>Courage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</si>
</sst>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EB2C-1232-43A2-8A2D-2FC171AD2C6F}">
  <sheetPr codeName="Sheet113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702162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297408</v>
      </c>
      <c r="H7" s="15">
        <v>0</v>
      </c>
      <c r="I7" s="15">
        <v>0</v>
      </c>
      <c r="J7" s="15">
        <v>0</v>
      </c>
      <c r="K7" s="15">
        <v>20147</v>
      </c>
      <c r="L7" s="14" t="s">
        <v>35</v>
      </c>
      <c r="M7" s="16">
        <v>0</v>
      </c>
      <c r="N7" s="16">
        <v>0</v>
      </c>
      <c r="O7" s="16">
        <v>26</v>
      </c>
      <c r="P7" s="16">
        <v>8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2" si="0">SUM(M7:T7)</f>
        <v>34</v>
      </c>
      <c r="V7" s="18">
        <f t="shared" ref="V7:V22" si="1">SUM(F7:K7)</f>
        <v>317555</v>
      </c>
    </row>
    <row r="8" spans="1:22" x14ac:dyDescent="0.3">
      <c r="A8" s="13" t="s">
        <v>31</v>
      </c>
      <c r="B8" s="13" t="s">
        <v>40</v>
      </c>
      <c r="C8" s="14" t="s">
        <v>41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30020</v>
      </c>
      <c r="K8" s="15">
        <v>2137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32157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44</v>
      </c>
      <c r="F9" s="15">
        <v>0</v>
      </c>
      <c r="G9" s="15">
        <v>0</v>
      </c>
      <c r="H9" s="15">
        <v>51953</v>
      </c>
      <c r="I9" s="15">
        <v>0</v>
      </c>
      <c r="J9" s="15">
        <v>0</v>
      </c>
      <c r="K9" s="15">
        <v>4737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56690</v>
      </c>
    </row>
    <row r="10" spans="1:22" x14ac:dyDescent="0.3">
      <c r="A10" s="13" t="s">
        <v>31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26736</v>
      </c>
      <c r="H10" s="15">
        <v>16000</v>
      </c>
      <c r="I10" s="15">
        <v>0</v>
      </c>
      <c r="J10" s="15">
        <v>2000</v>
      </c>
      <c r="K10" s="15">
        <v>4001</v>
      </c>
      <c r="L10" s="14" t="s">
        <v>35</v>
      </c>
      <c r="M10" s="16">
        <v>0</v>
      </c>
      <c r="N10" s="16">
        <v>0</v>
      </c>
      <c r="O10" s="16">
        <v>2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</v>
      </c>
      <c r="V10" s="18">
        <f t="shared" si="1"/>
        <v>48737</v>
      </c>
    </row>
    <row r="11" spans="1:22" x14ac:dyDescent="0.3">
      <c r="A11" s="13" t="s">
        <v>31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0</v>
      </c>
      <c r="G11" s="15">
        <v>38484</v>
      </c>
      <c r="H11" s="15">
        <v>0</v>
      </c>
      <c r="I11" s="15">
        <v>0</v>
      </c>
      <c r="J11" s="15">
        <v>0</v>
      </c>
      <c r="K11" s="15">
        <v>3679</v>
      </c>
      <c r="L11" s="14" t="s">
        <v>35</v>
      </c>
      <c r="M11" s="16">
        <v>0</v>
      </c>
      <c r="N11" s="16">
        <v>0</v>
      </c>
      <c r="O11" s="16">
        <v>0</v>
      </c>
      <c r="P11" s="16">
        <v>0</v>
      </c>
      <c r="Q11" s="16">
        <v>3</v>
      </c>
      <c r="R11" s="16">
        <v>0</v>
      </c>
      <c r="S11" s="16">
        <v>0</v>
      </c>
      <c r="T11" s="16">
        <v>0</v>
      </c>
      <c r="U11" s="17">
        <f t="shared" si="0"/>
        <v>3</v>
      </c>
      <c r="V11" s="18">
        <f t="shared" si="1"/>
        <v>42163</v>
      </c>
    </row>
    <row r="12" spans="1:22" x14ac:dyDescent="0.3">
      <c r="A12" s="13" t="s">
        <v>31</v>
      </c>
      <c r="B12" s="13" t="s">
        <v>49</v>
      </c>
      <c r="C12" s="14" t="s">
        <v>50</v>
      </c>
      <c r="D12" s="14">
        <v>2021</v>
      </c>
      <c r="E12" s="14" t="s">
        <v>34</v>
      </c>
      <c r="F12" s="15">
        <v>0</v>
      </c>
      <c r="G12" s="15">
        <v>116928</v>
      </c>
      <c r="H12" s="15">
        <v>65976</v>
      </c>
      <c r="I12" s="15">
        <v>0</v>
      </c>
      <c r="J12" s="15">
        <v>3356</v>
      </c>
      <c r="K12" s="15">
        <v>18600</v>
      </c>
      <c r="L12" s="14" t="s">
        <v>35</v>
      </c>
      <c r="M12" s="16">
        <v>0</v>
      </c>
      <c r="N12" s="16">
        <v>0</v>
      </c>
      <c r="O12" s="16">
        <v>14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14</v>
      </c>
      <c r="V12" s="18">
        <f t="shared" si="1"/>
        <v>204860</v>
      </c>
    </row>
    <row r="13" spans="1:22" x14ac:dyDescent="0.3">
      <c r="A13" s="13" t="s">
        <v>53</v>
      </c>
      <c r="B13" s="13" t="s">
        <v>51</v>
      </c>
      <c r="C13" s="14" t="s">
        <v>52</v>
      </c>
      <c r="D13" s="14">
        <v>2020</v>
      </c>
      <c r="E13" s="14" t="s">
        <v>34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4" t="s">
        <v>35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BB5CA201-DDD3-426B-A80C-2F1C03C6337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2">
    <cfRule type="expression" dxfId="3" priority="4">
      <formula>OR($D7&gt;2021,AND($D7&lt;2021,$D7&lt;&gt;""))</formula>
    </cfRule>
  </conditionalFormatting>
  <conditionalFormatting sqref="V7:V22">
    <cfRule type="cellIs" dxfId="2" priority="1" operator="lessThan">
      <formula>0</formula>
    </cfRule>
  </conditionalFormatting>
  <conditionalFormatting sqref="V7:V22">
    <cfRule type="expression" dxfId="1" priority="2">
      <formula>$V$7&lt;0</formula>
    </cfRule>
  </conditionalFormatting>
  <conditionalFormatting sqref="C7:C22">
    <cfRule type="expression" dxfId="0" priority="5">
      <formula>(#REF!&gt;1)</formula>
    </cfRule>
  </conditionalFormatting>
  <dataValidations count="3">
    <dataValidation type="list" allowBlank="1" showInputMessage="1" showErrorMessage="1" sqref="E7:E22" xr:uid="{BBCFD87A-E87B-43A5-BC5C-4737D20A8D03}">
      <formula1>"PH, TH, Joint TH &amp; PH-RRH, HMIS, SSO, TRA, PRA, SRA, S+C/SRO"</formula1>
    </dataValidation>
    <dataValidation allowBlank="1" showErrorMessage="1" sqref="A6:V6 F7:K22 M7:T22" xr:uid="{7E5A5E24-5B7D-48F9-8316-CA88FFFA5D27}"/>
    <dataValidation type="list" allowBlank="1" showInputMessage="1" showErrorMessage="1" sqref="L7:L22" xr:uid="{93AC23ED-F81E-42EA-92BD-113E3F55186D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00A75FB2BD469FC5BABC27835FFD" ma:contentTypeVersion="15" ma:contentTypeDescription="Create a new document." ma:contentTypeScope="" ma:versionID="718a450dddbb4d85396b586cda91429b">
  <xsd:schema xmlns:xsd="http://www.w3.org/2001/XMLSchema" xmlns:xs="http://www.w3.org/2001/XMLSchema" xmlns:p="http://schemas.microsoft.com/office/2006/metadata/properties" xmlns:ns1="http://schemas.microsoft.com/sharepoint/v3" xmlns:ns3="c6d93d11-28f8-4e6d-ae4f-5893c68de00b" xmlns:ns4="750983b6-60eb-446f-a2fd-b09d080777e3" targetNamespace="http://schemas.microsoft.com/office/2006/metadata/properties" ma:root="true" ma:fieldsID="121a5553e0bca3a77948bc2e94b096e6" ns1:_="" ns3:_="" ns4:_="">
    <xsd:import namespace="http://schemas.microsoft.com/sharepoint/v3"/>
    <xsd:import namespace="c6d93d11-28f8-4e6d-ae4f-5893c68de00b"/>
    <xsd:import namespace="750983b6-60eb-446f-a2fd-b09d080777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d11-28f8-4e6d-ae4f-5893c68de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83b6-60eb-446f-a2fd-b09d0807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5A7F5-F59D-446F-8FFE-E71D3FD5A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d93d11-28f8-4e6d-ae4f-5893c68de00b"/>
    <ds:schemaRef ds:uri="750983b6-60eb-446f-a2fd-b09d08077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956D8-68F2-4394-8F0F-F6A136A8A67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0983b6-60eb-446f-a2fd-b09d080777e3"/>
    <ds:schemaRef ds:uri="c6d93d11-28f8-4e6d-ae4f-5893c68de0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BF4387-6327-4C65-9E22-124463DCA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2020-06-14T22:20:24Z</dcterms:created>
  <dcterms:modified xsi:type="dcterms:W3CDTF">2020-09-18T18:26:12Z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0x0101001A2A00A75FB2BD469FC5BABC27835FFD</vt:lpwstr>
  </property>
</Properties>
</file>