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IL-500\"/>
    </mc:Choice>
  </mc:AlternateContent>
  <xr:revisionPtr revIDLastSave="0" documentId="13_ncr:1_{79176AEE-DFCD-457A-B192-CAD1BE04EFC2}" xr6:coauthVersionLast="43" xr6:coauthVersionMax="43" xr10:uidLastSave="{00000000-0000-0000-0000-000000000000}"/>
  <bookViews>
    <workbookView xWindow="-120" yWindow="-120" windowWidth="29040" windowHeight="15840" xr2:uid="{EC1897A9-90BC-43C7-9B00-728D19BC48E2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V7" i="1" l="1"/>
  <c r="U7" i="1"/>
  <c r="H3" i="1"/>
</calcChain>
</file>

<file path=xl/sharedStrings.xml><?xml version="1.0" encoding="utf-8"?>
<sst xmlns="http://schemas.openxmlformats.org/spreadsheetml/2006/main" count="69" uniqueCount="55">
  <si>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</si>
  <si>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</si>
  <si>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</si>
  <si>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</si>
  <si>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</si>
  <si>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</si>
  <si>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</si>
  <si>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</si>
  <si>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</si>
  <si>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</si>
  <si>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</si>
  <si>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</si>
  <si>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</si>
  <si>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</si>
  <si>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</si>
  <si>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</si>
  <si>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</si>
  <si>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</si>
  <si>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</si>
  <si>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</si>
  <si>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</si>
  <si>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</si>
  <si>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</si>
  <si>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</si>
  <si>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</si>
  <si>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</si>
  <si>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</si>
  <si>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</si>
  <si>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</si>
  <si>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</si>
  <si>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Rosecrance, Inc.</t>
  </si>
  <si>
    <t>PHACT Federal Year 2018</t>
  </si>
  <si>
    <t>IL0038L5T031811</t>
  </si>
  <si>
    <t>PH</t>
  </si>
  <si>
    <t>FMR</t>
  </si>
  <si>
    <t/>
  </si>
  <si>
    <t>Chicago</t>
  </si>
  <si>
    <t>IL-503</t>
  </si>
  <si>
    <t>Champaign, Urbana, Rantoul/Champaign County CoC</t>
  </si>
  <si>
    <t>Champaign Co-Champaign County Regional Planning Commission</t>
  </si>
  <si>
    <t>Champaign County Regional Planning Commission</t>
  </si>
  <si>
    <t>Shelter Plus Care I - 2018</t>
  </si>
  <si>
    <t>IL0039L5T031811</t>
  </si>
  <si>
    <t>HMIS- 2018</t>
  </si>
  <si>
    <t>IL0526L5T031805</t>
  </si>
  <si>
    <t>Consolidated Centralized Intake - 2018</t>
  </si>
  <si>
    <t>IL0618L5T031803</t>
  </si>
  <si>
    <t>SSO</t>
  </si>
  <si>
    <t>PSH-PD- 2018</t>
  </si>
  <si>
    <t>IL1584L5T031801</t>
  </si>
  <si>
    <t>Shelter Plus Care III - 2018</t>
  </si>
  <si>
    <t>IL1586L5T031801</t>
  </si>
  <si>
    <t>Courage Connection</t>
  </si>
  <si>
    <t>DV Rapid Re-Housing</t>
  </si>
  <si>
    <t>IL1624L5T031800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</si>
</sst>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F4F0C-0782-4B71-AFAB-C4F4C00F6224}">
  <sheetPr codeName="Sheet110">
    <pageSetUpPr fitToPage="1"/>
  </sheetPr>
  <dimension ref="A1:V2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703314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91740</v>
      </c>
      <c r="H7" s="15">
        <v>48188</v>
      </c>
      <c r="I7" s="15">
        <v>0</v>
      </c>
      <c r="J7" s="15">
        <v>0</v>
      </c>
      <c r="K7" s="15">
        <v>13636</v>
      </c>
      <c r="L7" s="14" t="s">
        <v>34</v>
      </c>
      <c r="M7" s="16">
        <v>0</v>
      </c>
      <c r="N7" s="16">
        <v>0</v>
      </c>
      <c r="O7" s="16">
        <v>11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3" si="0">SUM(M7:T7)</f>
        <v>11</v>
      </c>
      <c r="V7" s="18">
        <f t="shared" ref="V7:V23" si="1">SUM(F7:K7)</f>
        <v>153564</v>
      </c>
    </row>
    <row r="8" spans="1:22" x14ac:dyDescent="0.25">
      <c r="A8" s="13" t="s">
        <v>40</v>
      </c>
      <c r="B8" s="13" t="s">
        <v>41</v>
      </c>
      <c r="C8" s="14" t="s">
        <v>42</v>
      </c>
      <c r="D8" s="14">
        <v>2020</v>
      </c>
      <c r="E8" s="14" t="s">
        <v>33</v>
      </c>
      <c r="F8" s="15">
        <v>0</v>
      </c>
      <c r="G8" s="15">
        <v>298344</v>
      </c>
      <c r="H8" s="15">
        <v>0</v>
      </c>
      <c r="I8" s="15">
        <v>0</v>
      </c>
      <c r="J8" s="15">
        <v>0</v>
      </c>
      <c r="K8" s="15">
        <v>20147</v>
      </c>
      <c r="L8" s="14" t="s">
        <v>34</v>
      </c>
      <c r="M8" s="16">
        <v>0</v>
      </c>
      <c r="N8" s="16">
        <v>0</v>
      </c>
      <c r="O8" s="16">
        <v>26</v>
      </c>
      <c r="P8" s="16">
        <v>8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34</v>
      </c>
      <c r="V8" s="18">
        <f t="shared" si="1"/>
        <v>318491</v>
      </c>
    </row>
    <row r="9" spans="1:22" x14ac:dyDescent="0.25">
      <c r="A9" s="13" t="s">
        <v>40</v>
      </c>
      <c r="B9" s="13" t="s">
        <v>43</v>
      </c>
      <c r="C9" s="14" t="s">
        <v>44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30020</v>
      </c>
      <c r="K9" s="15">
        <v>2137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32157</v>
      </c>
    </row>
    <row r="10" spans="1:22" x14ac:dyDescent="0.25">
      <c r="A10" s="13" t="s">
        <v>40</v>
      </c>
      <c r="B10" s="13" t="s">
        <v>45</v>
      </c>
      <c r="C10" s="14" t="s">
        <v>46</v>
      </c>
      <c r="D10" s="14">
        <v>2020</v>
      </c>
      <c r="E10" s="14" t="s">
        <v>47</v>
      </c>
      <c r="F10" s="15">
        <v>0</v>
      </c>
      <c r="G10" s="15">
        <v>0</v>
      </c>
      <c r="H10" s="15">
        <v>51953</v>
      </c>
      <c r="I10" s="15">
        <v>0</v>
      </c>
      <c r="J10" s="15">
        <v>0</v>
      </c>
      <c r="K10" s="15">
        <v>4737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56690</v>
      </c>
    </row>
    <row r="11" spans="1:22" x14ac:dyDescent="0.25">
      <c r="A11" s="13" t="s">
        <v>40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0</v>
      </c>
      <c r="G11" s="15">
        <v>26868</v>
      </c>
      <c r="H11" s="15">
        <v>16000</v>
      </c>
      <c r="I11" s="15">
        <v>0</v>
      </c>
      <c r="J11" s="15">
        <v>2000</v>
      </c>
      <c r="K11" s="15">
        <v>4001</v>
      </c>
      <c r="L11" s="14" t="s">
        <v>34</v>
      </c>
      <c r="M11" s="16">
        <v>0</v>
      </c>
      <c r="N11" s="16">
        <v>0</v>
      </c>
      <c r="O11" s="16">
        <v>2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3</v>
      </c>
      <c r="V11" s="18">
        <f t="shared" si="1"/>
        <v>48869</v>
      </c>
    </row>
    <row r="12" spans="1:22" x14ac:dyDescent="0.25">
      <c r="A12" s="13" t="s">
        <v>40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0</v>
      </c>
      <c r="G12" s="15">
        <v>38736</v>
      </c>
      <c r="H12" s="15">
        <v>0</v>
      </c>
      <c r="I12" s="15">
        <v>0</v>
      </c>
      <c r="J12" s="15">
        <v>0</v>
      </c>
      <c r="K12" s="15">
        <v>3679</v>
      </c>
      <c r="L12" s="14" t="s">
        <v>34</v>
      </c>
      <c r="M12" s="16">
        <v>0</v>
      </c>
      <c r="N12" s="16">
        <v>0</v>
      </c>
      <c r="O12" s="16">
        <v>0</v>
      </c>
      <c r="P12" s="16">
        <v>0</v>
      </c>
      <c r="Q12" s="16">
        <v>3</v>
      </c>
      <c r="R12" s="16">
        <v>0</v>
      </c>
      <c r="S12" s="16">
        <v>0</v>
      </c>
      <c r="T12" s="16">
        <v>0</v>
      </c>
      <c r="U12" s="17">
        <f t="shared" si="0"/>
        <v>3</v>
      </c>
      <c r="V12" s="18">
        <f t="shared" si="1"/>
        <v>42415</v>
      </c>
    </row>
    <row r="13" spans="1:22" x14ac:dyDescent="0.25">
      <c r="A13" s="13" t="s">
        <v>52</v>
      </c>
      <c r="B13" s="13" t="s">
        <v>53</v>
      </c>
      <c r="C13" s="14" t="s">
        <v>54</v>
      </c>
      <c r="D13" s="14">
        <v>2020</v>
      </c>
      <c r="E13" s="14" t="s">
        <v>33</v>
      </c>
      <c r="F13" s="15">
        <v>0</v>
      </c>
      <c r="G13" s="15">
        <v>37056</v>
      </c>
      <c r="H13" s="15">
        <v>14072</v>
      </c>
      <c r="I13" s="15">
        <v>0</v>
      </c>
      <c r="J13" s="15">
        <v>0</v>
      </c>
      <c r="K13" s="15">
        <v>0</v>
      </c>
      <c r="L13" s="14" t="s">
        <v>34</v>
      </c>
      <c r="M13" s="16">
        <v>0</v>
      </c>
      <c r="N13" s="16">
        <v>0</v>
      </c>
      <c r="O13" s="16">
        <v>2</v>
      </c>
      <c r="P13" s="16">
        <v>2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4</v>
      </c>
      <c r="V13" s="18">
        <f t="shared" si="1"/>
        <v>51128</v>
      </c>
    </row>
    <row r="14" spans="1:22" x14ac:dyDescent="0.25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25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25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</sheetData>
  <autoFilter ref="A6:V6" xr:uid="{7416CE2D-E121-4884-AC88-5188B13551B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3">
    <cfRule type="cellIs" dxfId="3" priority="3" operator="lessThan">
      <formula>0</formula>
    </cfRule>
  </conditionalFormatting>
  <conditionalFormatting sqref="V7:V23">
    <cfRule type="expression" dxfId="2" priority="4">
      <formula>$V$7&lt;0</formula>
    </cfRule>
  </conditionalFormatting>
  <conditionalFormatting sqref="D7:D23">
    <cfRule type="expression" dxfId="1" priority="2">
      <formula>OR($D7&gt;2020,AND($D7&lt;2020,$D7&lt;&gt;""))</formula>
    </cfRule>
  </conditionalFormatting>
  <conditionalFormatting sqref="C7:C23">
    <cfRule type="expression" dxfId="0" priority="5">
      <formula>(#REF!&gt;1)</formula>
    </cfRule>
  </conditionalFormatting>
  <dataValidations count="3">
    <dataValidation type="list" allowBlank="1" showInputMessage="1" showErrorMessage="1" sqref="E7:E23" xr:uid="{FB46BDF0-D7F1-492E-B743-8FF25E0CCD56}">
      <formula1>"PH, TH, Joint TH &amp; PH-RRH, HMIS, SSO, TRA, PRA, SRA, S+C/SRO"</formula1>
    </dataValidation>
    <dataValidation type="list" allowBlank="1" showInputMessage="1" showErrorMessage="1" sqref="L7:L23" xr:uid="{37501535-6E83-4974-B2E4-A32BDBA83E17}">
      <formula1>"N/A, FMR, Actual Rent"</formula1>
    </dataValidation>
    <dataValidation allowBlank="1" showErrorMessage="1" sqref="A6:V6" xr:uid="{2DA98A55-6BD9-4987-A465-70D646CA4689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2019-03-04T18:42:53Z</dcterms:created>
  <dcterms:modified xsi:type="dcterms:W3CDTF">2019-05-13T19:53:10Z</dcterms:modified>
</cp:coreProperties>
</file>