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IL-500\"/>
    </mc:Choice>
  </mc:AlternateContent>
  <xr:revisionPtr revIDLastSave="0" documentId="13_ncr:1_{B2B81B2B-1FF4-4797-A6AB-C86E3D5F1781}" xr6:coauthVersionLast="43" xr6:coauthVersionMax="43" xr10:uidLastSave="{00000000-0000-0000-0000-000000000000}"/>
  <bookViews>
    <workbookView xWindow="-120" yWindow="-120" windowWidth="29040" windowHeight="15840" xr2:uid="{1A41A6C4-923D-4567-A3A2-3D079961B072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2" i="1" l="1"/>
  <c r="U22" i="1"/>
  <c r="V21" i="1"/>
  <c r="U21" i="1"/>
  <c r="V20" i="1"/>
  <c r="U20" i="1"/>
  <c r="V19" i="1"/>
  <c r="U19" i="1"/>
  <c r="V8" i="1" l="1"/>
  <c r="V9" i="1"/>
  <c r="V10" i="1"/>
  <c r="V11" i="1"/>
  <c r="V12" i="1"/>
  <c r="V13" i="1"/>
  <c r="V14" i="1"/>
  <c r="V15" i="1"/>
  <c r="V16" i="1"/>
  <c r="V17" i="1"/>
  <c r="V18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U15" i="1"/>
  <c r="U16" i="1"/>
  <c r="U17" i="1"/>
  <c r="U18" i="1"/>
  <c r="U23" i="1"/>
  <c r="U24" i="1"/>
  <c r="U25" i="1"/>
  <c r="U26" i="1"/>
  <c r="U27" i="1"/>
  <c r="U28" i="1"/>
  <c r="V7" i="1" l="1"/>
  <c r="H3" i="1" s="1"/>
  <c r="U7" i="1"/>
</calcChain>
</file>

<file path=xl/sharedStrings.xml><?xml version="1.0" encoding="utf-8"?>
<sst xmlns="http://schemas.openxmlformats.org/spreadsheetml/2006/main" count="114" uniqueCount="73">
  <si>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</si>
  <si>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</si>
  <si>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</si>
  <si>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</si>
  <si>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</si>
  <si>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</si>
  <si>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</si>
  <si>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</si>
  <si>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</si>
  <si>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</si>
  <si>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</si>
  <si>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</si>
  <si>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</si>
  <si>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</si>
  <si>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</si>
  <si>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</si>
  <si>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</si>
  <si>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</si>
  <si>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</si>
  <si>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</si>
  <si>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</si>
  <si>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</si>
  <si>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</si>
  <si>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</si>
  <si>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</si>
  <si>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</si>
  <si>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</si>
  <si>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</si>
  <si>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</si>
  <si>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</si>
  <si>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Rockford</t>
  </si>
  <si>
    <t>FY 2018 Shelter Plus Care 1998</t>
  </si>
  <si>
    <t>IL0009L5T011811</t>
  </si>
  <si>
    <t>PH</t>
  </si>
  <si>
    <t>FMR</t>
  </si>
  <si>
    <t/>
  </si>
  <si>
    <t>Chicago</t>
  </si>
  <si>
    <t>IL-501</t>
  </si>
  <si>
    <t>Rockford/Winnebago, Boone Counties CoC</t>
  </si>
  <si>
    <t>FY 2018 Shelter Plus Care 2003</t>
  </si>
  <si>
    <t>IL0012L5T011811</t>
  </si>
  <si>
    <t>FY 2018 Shelter Care Mnistries Rapid Rehousing One Project</t>
  </si>
  <si>
    <t>IL0016L5T011811</t>
  </si>
  <si>
    <t>FY 2018 Carpenter's Place PH1 Project</t>
  </si>
  <si>
    <t>IL0017L5T011811</t>
  </si>
  <si>
    <t>FY 2018 Shelter Care Ministries Disability PH Project</t>
  </si>
  <si>
    <t>IL0449L5T011806</t>
  </si>
  <si>
    <t>FY 2018 Shelter Care Ministries Veteran's Project</t>
  </si>
  <si>
    <t>IL0485L5T011805</t>
  </si>
  <si>
    <t>FY 2018 Shelter Care Ministries Chronic Reallocated Project</t>
  </si>
  <si>
    <t>IL0562L5T011805</t>
  </si>
  <si>
    <t>FY 2018 Carpenter's Place PH2 Project</t>
  </si>
  <si>
    <t>IL0575L5T011805</t>
  </si>
  <si>
    <t>FY 2018 Shelter Care Ministries Rapid Rehousing Two Project</t>
  </si>
  <si>
    <t>IL0613L5T011803</t>
  </si>
  <si>
    <t>Institute for Community Alliances</t>
  </si>
  <si>
    <t>Rockford Winnebago Boone HMIS</t>
  </si>
  <si>
    <t>IL0615L5T011803</t>
  </si>
  <si>
    <t>FY 2018 Youth Services Network RRH Project</t>
  </si>
  <si>
    <t>IL0648L5T011802</t>
  </si>
  <si>
    <t>FY 2018 YSN MELD TH Project</t>
  </si>
  <si>
    <t>IL1574L5T011811</t>
  </si>
  <si>
    <t>TH</t>
  </si>
  <si>
    <t>Hope Haven of DeKalb County, Inc.</t>
  </si>
  <si>
    <t>Dresser Court Permanent Housing Project</t>
  </si>
  <si>
    <t>IL0089L5T091811</t>
  </si>
  <si>
    <t>The Housing Authority of the County of DeKalb</t>
  </si>
  <si>
    <t>2018 SPC Rental Assistance Renewal</t>
  </si>
  <si>
    <t>IL0090L5T091811</t>
  </si>
  <si>
    <t>Rapid Re-housing</t>
  </si>
  <si>
    <t>IL0552L5T091805</t>
  </si>
  <si>
    <t>Housing First</t>
  </si>
  <si>
    <t>IL0580L5T091805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</si>
</sst>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7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1C30E-491D-454C-9E8F-D06530C0B3BD}">
  <sheetPr codeName="Sheet108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2046239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672768</v>
      </c>
      <c r="H7" s="15">
        <v>0</v>
      </c>
      <c r="I7" s="15">
        <v>0</v>
      </c>
      <c r="J7" s="15">
        <v>0</v>
      </c>
      <c r="K7" s="15">
        <v>43040</v>
      </c>
      <c r="L7" s="14" t="s">
        <v>34</v>
      </c>
      <c r="M7" s="16">
        <v>0</v>
      </c>
      <c r="N7" s="16">
        <v>0</v>
      </c>
      <c r="O7" s="16">
        <v>96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8" si="0">SUM(M7:T7)</f>
        <v>96</v>
      </c>
      <c r="V7" s="18">
        <f t="shared" ref="V7:V28" si="1">SUM(F7:K7)</f>
        <v>715808</v>
      </c>
    </row>
    <row r="8" spans="1:22" x14ac:dyDescent="0.25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126144</v>
      </c>
      <c r="H8" s="15">
        <v>0</v>
      </c>
      <c r="I8" s="15">
        <v>0</v>
      </c>
      <c r="J8" s="15">
        <v>0</v>
      </c>
      <c r="K8" s="15">
        <v>8059</v>
      </c>
      <c r="L8" s="14" t="s">
        <v>34</v>
      </c>
      <c r="M8" s="16">
        <v>0</v>
      </c>
      <c r="N8" s="16">
        <v>0</v>
      </c>
      <c r="O8" s="16">
        <v>18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18</v>
      </c>
      <c r="V8" s="18">
        <f t="shared" si="1"/>
        <v>134203</v>
      </c>
    </row>
    <row r="9" spans="1:22" x14ac:dyDescent="0.25">
      <c r="A9" s="13" t="s">
        <v>30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21852</v>
      </c>
      <c r="H9" s="15">
        <v>18081</v>
      </c>
      <c r="I9" s="15">
        <v>0</v>
      </c>
      <c r="J9" s="15">
        <v>0</v>
      </c>
      <c r="K9" s="15">
        <v>2035</v>
      </c>
      <c r="L9" s="14" t="s">
        <v>34</v>
      </c>
      <c r="M9" s="16">
        <v>0</v>
      </c>
      <c r="N9" s="16">
        <v>0</v>
      </c>
      <c r="O9" s="16">
        <v>0</v>
      </c>
      <c r="P9" s="16">
        <v>3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3</v>
      </c>
      <c r="V9" s="18">
        <f t="shared" si="1"/>
        <v>41968</v>
      </c>
    </row>
    <row r="10" spans="1:22" x14ac:dyDescent="0.25">
      <c r="A10" s="13" t="s">
        <v>30</v>
      </c>
      <c r="B10" s="13" t="s">
        <v>43</v>
      </c>
      <c r="C10" s="14" t="s">
        <v>44</v>
      </c>
      <c r="D10" s="14">
        <v>2020</v>
      </c>
      <c r="E10" s="14" t="s">
        <v>33</v>
      </c>
      <c r="F10" s="15">
        <v>73511</v>
      </c>
      <c r="G10" s="15">
        <v>0</v>
      </c>
      <c r="H10" s="15">
        <v>22150</v>
      </c>
      <c r="I10" s="15">
        <v>2209</v>
      </c>
      <c r="J10" s="15">
        <v>4850</v>
      </c>
      <c r="K10" s="15">
        <v>6735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109455</v>
      </c>
    </row>
    <row r="11" spans="1:22" x14ac:dyDescent="0.25">
      <c r="A11" s="13" t="s">
        <v>30</v>
      </c>
      <c r="B11" s="13" t="s">
        <v>45</v>
      </c>
      <c r="C11" s="14" t="s">
        <v>46</v>
      </c>
      <c r="D11" s="14">
        <v>2020</v>
      </c>
      <c r="E11" s="14" t="s">
        <v>33</v>
      </c>
      <c r="F11" s="15">
        <v>36078</v>
      </c>
      <c r="G11" s="15">
        <v>0</v>
      </c>
      <c r="H11" s="15">
        <v>8328</v>
      </c>
      <c r="I11" s="15">
        <v>3535</v>
      </c>
      <c r="J11" s="15">
        <v>0</v>
      </c>
      <c r="K11" s="15">
        <v>3059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51000</v>
      </c>
    </row>
    <row r="12" spans="1:22" x14ac:dyDescent="0.25">
      <c r="A12" s="13" t="s">
        <v>30</v>
      </c>
      <c r="B12" s="13" t="s">
        <v>47</v>
      </c>
      <c r="C12" s="14" t="s">
        <v>48</v>
      </c>
      <c r="D12" s="14">
        <v>2020</v>
      </c>
      <c r="E12" s="14" t="s">
        <v>33</v>
      </c>
      <c r="F12" s="15">
        <v>45693</v>
      </c>
      <c r="G12" s="15">
        <v>0</v>
      </c>
      <c r="H12" s="15">
        <v>7730</v>
      </c>
      <c r="I12" s="15">
        <v>6015</v>
      </c>
      <c r="J12" s="15">
        <v>0</v>
      </c>
      <c r="K12" s="15">
        <v>1386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60824</v>
      </c>
    </row>
    <row r="13" spans="1:22" x14ac:dyDescent="0.25">
      <c r="A13" s="13" t="s">
        <v>30</v>
      </c>
      <c r="B13" s="13" t="s">
        <v>49</v>
      </c>
      <c r="C13" s="14" t="s">
        <v>50</v>
      </c>
      <c r="D13" s="14">
        <v>2020</v>
      </c>
      <c r="E13" s="14" t="s">
        <v>33</v>
      </c>
      <c r="F13" s="15">
        <v>26697</v>
      </c>
      <c r="G13" s="15">
        <v>0</v>
      </c>
      <c r="H13" s="15">
        <v>4330</v>
      </c>
      <c r="I13" s="15">
        <v>0</v>
      </c>
      <c r="J13" s="15">
        <v>0</v>
      </c>
      <c r="K13" s="15">
        <v>2927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33954</v>
      </c>
    </row>
    <row r="14" spans="1:22" x14ac:dyDescent="0.25">
      <c r="A14" s="13" t="s">
        <v>30</v>
      </c>
      <c r="B14" s="13" t="s">
        <v>51</v>
      </c>
      <c r="C14" s="14" t="s">
        <v>52</v>
      </c>
      <c r="D14" s="14">
        <v>2020</v>
      </c>
      <c r="E14" s="14" t="s">
        <v>33</v>
      </c>
      <c r="F14" s="15">
        <v>12619</v>
      </c>
      <c r="G14" s="15">
        <v>0</v>
      </c>
      <c r="H14" s="15">
        <v>13069</v>
      </c>
      <c r="I14" s="15">
        <v>1250</v>
      </c>
      <c r="J14" s="15">
        <v>3000</v>
      </c>
      <c r="K14" s="15">
        <v>2171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32109</v>
      </c>
    </row>
    <row r="15" spans="1:22" x14ac:dyDescent="0.25">
      <c r="A15" s="13" t="s">
        <v>30</v>
      </c>
      <c r="B15" s="13" t="s">
        <v>53</v>
      </c>
      <c r="C15" s="14" t="s">
        <v>54</v>
      </c>
      <c r="D15" s="14">
        <v>2020</v>
      </c>
      <c r="E15" s="14" t="s">
        <v>33</v>
      </c>
      <c r="F15" s="15">
        <v>0</v>
      </c>
      <c r="G15" s="15">
        <v>31296</v>
      </c>
      <c r="H15" s="15">
        <v>20750</v>
      </c>
      <c r="I15" s="15">
        <v>0</v>
      </c>
      <c r="J15" s="15">
        <v>0</v>
      </c>
      <c r="K15" s="15">
        <v>5040</v>
      </c>
      <c r="L15" s="14" t="s">
        <v>34</v>
      </c>
      <c r="M15" s="16">
        <v>0</v>
      </c>
      <c r="N15" s="16">
        <v>0</v>
      </c>
      <c r="O15" s="16">
        <v>0</v>
      </c>
      <c r="P15" s="16">
        <v>1</v>
      </c>
      <c r="Q15" s="16">
        <v>2</v>
      </c>
      <c r="R15" s="16">
        <v>0</v>
      </c>
      <c r="S15" s="16">
        <v>0</v>
      </c>
      <c r="T15" s="16">
        <v>0</v>
      </c>
      <c r="U15" s="17">
        <f t="shared" si="0"/>
        <v>3</v>
      </c>
      <c r="V15" s="18">
        <f t="shared" si="1"/>
        <v>57086</v>
      </c>
    </row>
    <row r="16" spans="1:22" x14ac:dyDescent="0.25">
      <c r="A16" s="13" t="s">
        <v>55</v>
      </c>
      <c r="B16" s="13" t="s">
        <v>56</v>
      </c>
      <c r="C16" s="14" t="s">
        <v>57</v>
      </c>
      <c r="D16" s="14">
        <v>2020</v>
      </c>
      <c r="E16" s="14" t="s">
        <v>17</v>
      </c>
      <c r="F16" s="15">
        <v>0</v>
      </c>
      <c r="G16" s="15">
        <v>0</v>
      </c>
      <c r="H16" s="15">
        <v>0</v>
      </c>
      <c r="I16" s="15">
        <v>0</v>
      </c>
      <c r="J16" s="15">
        <v>83670</v>
      </c>
      <c r="K16" s="15">
        <v>0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83670</v>
      </c>
    </row>
    <row r="17" spans="1:22" x14ac:dyDescent="0.25">
      <c r="A17" s="13" t="s">
        <v>30</v>
      </c>
      <c r="B17" s="13" t="s">
        <v>58</v>
      </c>
      <c r="C17" s="14" t="s">
        <v>59</v>
      </c>
      <c r="D17" s="14">
        <v>2020</v>
      </c>
      <c r="E17" s="14" t="s">
        <v>33</v>
      </c>
      <c r="F17" s="15">
        <v>0</v>
      </c>
      <c r="G17" s="15">
        <v>66000</v>
      </c>
      <c r="H17" s="15">
        <v>16392</v>
      </c>
      <c r="I17" s="15">
        <v>0</v>
      </c>
      <c r="J17" s="15">
        <v>0</v>
      </c>
      <c r="K17" s="15">
        <v>8197</v>
      </c>
      <c r="L17" s="14" t="s">
        <v>34</v>
      </c>
      <c r="M17" s="16">
        <v>0</v>
      </c>
      <c r="N17" s="16">
        <v>5</v>
      </c>
      <c r="O17" s="16">
        <v>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10</v>
      </c>
      <c r="V17" s="18">
        <f t="shared" si="1"/>
        <v>90589</v>
      </c>
    </row>
    <row r="18" spans="1:22" x14ac:dyDescent="0.25">
      <c r="A18" s="13" t="s">
        <v>30</v>
      </c>
      <c r="B18" s="13" t="s">
        <v>60</v>
      </c>
      <c r="C18" s="14" t="s">
        <v>61</v>
      </c>
      <c r="D18" s="14">
        <v>2020</v>
      </c>
      <c r="E18" s="14" t="s">
        <v>62</v>
      </c>
      <c r="F18" s="15">
        <v>0</v>
      </c>
      <c r="G18" s="15">
        <v>0</v>
      </c>
      <c r="H18" s="15">
        <v>42812</v>
      </c>
      <c r="I18" s="15">
        <v>7500</v>
      </c>
      <c r="J18" s="15">
        <v>0</v>
      </c>
      <c r="K18" s="15">
        <v>2500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52812</v>
      </c>
    </row>
    <row r="19" spans="1:22" x14ac:dyDescent="0.25">
      <c r="A19" s="13" t="s">
        <v>63</v>
      </c>
      <c r="B19" s="13" t="s">
        <v>64</v>
      </c>
      <c r="C19" s="14" t="s">
        <v>65</v>
      </c>
      <c r="D19" s="14">
        <v>2020</v>
      </c>
      <c r="E19" s="14" t="s">
        <v>33</v>
      </c>
      <c r="F19" s="15">
        <v>0</v>
      </c>
      <c r="G19" s="15">
        <v>0</v>
      </c>
      <c r="H19" s="15">
        <v>93690</v>
      </c>
      <c r="I19" s="15">
        <v>0</v>
      </c>
      <c r="J19" s="15">
        <v>0</v>
      </c>
      <c r="K19" s="15">
        <v>5000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>SUM(M19:T19)</f>
        <v>0</v>
      </c>
      <c r="V19" s="18">
        <f>SUM(F19:K19)</f>
        <v>98690</v>
      </c>
    </row>
    <row r="20" spans="1:22" x14ac:dyDescent="0.25">
      <c r="A20" s="13" t="s">
        <v>66</v>
      </c>
      <c r="B20" s="13" t="s">
        <v>67</v>
      </c>
      <c r="C20" s="14" t="s">
        <v>68</v>
      </c>
      <c r="D20" s="14">
        <v>2020</v>
      </c>
      <c r="E20" s="14" t="s">
        <v>33</v>
      </c>
      <c r="F20" s="15">
        <v>0</v>
      </c>
      <c r="G20" s="15">
        <v>401760</v>
      </c>
      <c r="H20" s="15">
        <v>0</v>
      </c>
      <c r="I20" s="15">
        <v>0</v>
      </c>
      <c r="J20" s="15">
        <v>0</v>
      </c>
      <c r="K20" s="15">
        <v>6069</v>
      </c>
      <c r="L20" s="14" t="s">
        <v>34</v>
      </c>
      <c r="M20" s="16">
        <v>0</v>
      </c>
      <c r="N20" s="16">
        <v>0</v>
      </c>
      <c r="O20" s="16">
        <v>35</v>
      </c>
      <c r="P20" s="16">
        <v>12</v>
      </c>
      <c r="Q20" s="16">
        <v>0</v>
      </c>
      <c r="R20" s="16">
        <v>0</v>
      </c>
      <c r="S20" s="16">
        <v>0</v>
      </c>
      <c r="T20" s="16">
        <v>0</v>
      </c>
      <c r="U20" s="17">
        <f t="shared" ref="U20:U22" si="2">SUM(M20:T20)</f>
        <v>47</v>
      </c>
      <c r="V20" s="18">
        <f t="shared" ref="V20:V22" si="3">SUM(F20:K20)</f>
        <v>407829</v>
      </c>
    </row>
    <row r="21" spans="1:22" x14ac:dyDescent="0.25">
      <c r="A21" s="13" t="s">
        <v>63</v>
      </c>
      <c r="B21" s="13" t="s">
        <v>69</v>
      </c>
      <c r="C21" s="14" t="s">
        <v>70</v>
      </c>
      <c r="D21" s="14">
        <v>2020</v>
      </c>
      <c r="E21" s="14" t="s">
        <v>33</v>
      </c>
      <c r="F21" s="15">
        <v>0</v>
      </c>
      <c r="G21" s="15">
        <v>22992</v>
      </c>
      <c r="H21" s="15">
        <v>20546</v>
      </c>
      <c r="I21" s="15">
        <v>0</v>
      </c>
      <c r="J21" s="15">
        <v>0</v>
      </c>
      <c r="K21" s="15">
        <v>3000</v>
      </c>
      <c r="L21" s="14" t="s">
        <v>34</v>
      </c>
      <c r="M21" s="16">
        <v>0</v>
      </c>
      <c r="N21" s="16">
        <v>0</v>
      </c>
      <c r="O21" s="16">
        <v>0</v>
      </c>
      <c r="P21" s="16">
        <v>2</v>
      </c>
      <c r="Q21" s="16">
        <v>0</v>
      </c>
      <c r="R21" s="16">
        <v>0</v>
      </c>
      <c r="S21" s="16">
        <v>0</v>
      </c>
      <c r="T21" s="16">
        <v>0</v>
      </c>
      <c r="U21" s="17">
        <f t="shared" si="2"/>
        <v>2</v>
      </c>
      <c r="V21" s="18">
        <f t="shared" si="3"/>
        <v>46538</v>
      </c>
    </row>
    <row r="22" spans="1:22" x14ac:dyDescent="0.25">
      <c r="A22" s="13" t="s">
        <v>63</v>
      </c>
      <c r="B22" s="13" t="s">
        <v>71</v>
      </c>
      <c r="C22" s="14" t="s">
        <v>72</v>
      </c>
      <c r="D22" s="14">
        <v>2020</v>
      </c>
      <c r="E22" s="14" t="s">
        <v>33</v>
      </c>
      <c r="F22" s="15">
        <v>0</v>
      </c>
      <c r="G22" s="15">
        <v>0</v>
      </c>
      <c r="H22" s="15">
        <v>29704</v>
      </c>
      <c r="I22" s="15">
        <v>0</v>
      </c>
      <c r="J22" s="15">
        <v>0</v>
      </c>
      <c r="K22" s="15">
        <v>0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2"/>
        <v>0</v>
      </c>
      <c r="V22" s="18">
        <f t="shared" si="3"/>
        <v>29704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ACBCD74A-094E-43F1-956B-CCB6680597F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8 V23:V28">
    <cfRule type="cellIs" dxfId="6" priority="7" operator="lessThan">
      <formula>0</formula>
    </cfRule>
  </conditionalFormatting>
  <conditionalFormatting sqref="V7:V18 V23:V28">
    <cfRule type="expression" dxfId="5" priority="8">
      <formula>$V$7&lt;0</formula>
    </cfRule>
  </conditionalFormatting>
  <conditionalFormatting sqref="D7:D18 D23:D28">
    <cfRule type="expression" dxfId="4" priority="6">
      <formula>OR($D7&gt;2020,AND($D7&lt;2020,$D7&lt;&gt;""))</formula>
    </cfRule>
  </conditionalFormatting>
  <conditionalFormatting sqref="V19:V22">
    <cfRule type="cellIs" dxfId="3" priority="3" operator="lessThan">
      <formula>0</formula>
    </cfRule>
  </conditionalFormatting>
  <conditionalFormatting sqref="V19:V22">
    <cfRule type="expression" dxfId="2" priority="4">
      <formula>$V$7&lt;0</formula>
    </cfRule>
  </conditionalFormatting>
  <conditionalFormatting sqref="D19:D22">
    <cfRule type="expression" dxfId="1" priority="2">
      <formula>OR($D19&gt;2020,AND($D19&lt;2020,$D19&lt;&gt;""))</formula>
    </cfRule>
  </conditionalFormatting>
  <conditionalFormatting sqref="C7:C28">
    <cfRule type="expression" dxfId="0" priority="9">
      <formula>(#REF!&gt;1)</formula>
    </cfRule>
  </conditionalFormatting>
  <dataValidations count="3">
    <dataValidation type="list" allowBlank="1" showInputMessage="1" showErrorMessage="1" sqref="E7:E28" xr:uid="{07DBAC9E-2664-493F-99BF-BBBA0A1694CF}">
      <formula1>"PH, TH, Joint TH &amp; PH-RRH, HMIS, SSO, TRA, PRA, SRA, S+C/SRO"</formula1>
    </dataValidation>
    <dataValidation type="list" allowBlank="1" showInputMessage="1" showErrorMessage="1" sqref="L7:L28" xr:uid="{7AAA4694-7FE5-48FC-B8AC-4FBC169F0634}">
      <formula1>"N/A, FMR, Actual Rent"</formula1>
    </dataValidation>
    <dataValidation allowBlank="1" showErrorMessage="1" sqref="A6:V6" xr:uid="{5E6DBCBD-0077-44D2-B45E-CF386AF3EB13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2019-03-04T18:42:54Z</dcterms:created>
  <dcterms:modified xsi:type="dcterms:W3CDTF">2019-05-13T19:53:08Z</dcterms:modified>
</cp:coreProperties>
</file>