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HI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1" i="1" l="1"/>
  <c r="U31" i="1"/>
  <c r="U26" i="1" l="1"/>
  <c r="V26" i="1"/>
  <c r="V28" i="1" l="1"/>
  <c r="V25" i="1"/>
  <c r="V32" i="1" l="1"/>
  <c r="V30" i="1"/>
  <c r="V29" i="1"/>
  <c r="V27" i="1"/>
  <c r="V24" i="1"/>
  <c r="V23" i="1"/>
  <c r="U32" i="1"/>
  <c r="U30" i="1"/>
  <c r="U29" i="1"/>
  <c r="U28" i="1"/>
  <c r="U27" i="1"/>
  <c r="U25" i="1"/>
  <c r="U24" i="1"/>
  <c r="U23" i="1"/>
  <c r="H3" i="1" l="1"/>
</calcChain>
</file>

<file path=xl/sharedStrings.xml><?xml version="1.0" encoding="utf-8"?>
<sst xmlns="http://schemas.openxmlformats.org/spreadsheetml/2006/main" count="114" uniqueCount="77">
  <si>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</si>
  <si>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</si>
  <si>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</si>
  <si>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</si>
  <si>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</si>
  <si>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</si>
  <si>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</si>
  <si>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</si>
  <si>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</si>
  <si>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</si>
  <si>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</si>
  <si>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</si>
  <si>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</si>
  <si>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</si>
  <si>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</si>
  <si>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</si>
  <si>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</si>
  <si>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</si>
  <si>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</si>
  <si>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</si>
  <si>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</si>
  <si>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</si>
  <si>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</si>
  <si>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</si>
  <si>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</si>
  <si>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</si>
  <si>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</si>
  <si>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</si>
  <si>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</si>
  <si>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</si>
  <si>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</si>
  <si>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</si>
  <si>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</si>
  <si>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</si>
  <si>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</si>
  <si>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Safe Haven</t>
  </si>
  <si>
    <t>Honolulu</t>
  </si>
  <si>
    <t>Steadfast Housing Development Corporation</t>
  </si>
  <si>
    <t>IHS NPLH 2017</t>
  </si>
  <si>
    <t>HI0014L9C011705</t>
  </si>
  <si>
    <t>HI-501</t>
  </si>
  <si>
    <t>Honolulu City and County CoC</t>
  </si>
  <si>
    <t>Aloha United Way</t>
  </si>
  <si>
    <t>Child and Family Service</t>
  </si>
  <si>
    <t>Continuum of Care Domestic Abuse Shelter &amp; Transitional Housing Oahu FY2017</t>
  </si>
  <si>
    <t>HI0020L9C011710</t>
  </si>
  <si>
    <t>Headway House 2017</t>
  </si>
  <si>
    <t>HI0021L9C011710</t>
  </si>
  <si>
    <t>United States Veterans Initiative</t>
  </si>
  <si>
    <t>Kalaeloa Permanent Housing for Veterans with Disabilities</t>
  </si>
  <si>
    <t>HI0025L9C011710</t>
  </si>
  <si>
    <t>CONSOLIDATED PH 2017</t>
  </si>
  <si>
    <t>HI0029L9C011710</t>
  </si>
  <si>
    <t>Mental Health Kokua</t>
  </si>
  <si>
    <t>HI0031L9C011709</t>
  </si>
  <si>
    <t>Permanent Supportive Housing for Chronically Homeless Veterans and Families</t>
  </si>
  <si>
    <t>HI0046L9C011706</t>
  </si>
  <si>
    <t>Hawaii HMIS $124,462 FY2017</t>
  </si>
  <si>
    <t>HI0060L9C011705</t>
  </si>
  <si>
    <t>IHS Home Sweet Home II 2017</t>
  </si>
  <si>
    <t>HI0061L9C011702</t>
  </si>
  <si>
    <t>IHS PSH 2017</t>
  </si>
  <si>
    <t>HI0068L9C011704</t>
  </si>
  <si>
    <t>Ekolu Group Homes 2017</t>
  </si>
  <si>
    <t>HI0085L9C011701</t>
  </si>
  <si>
    <t>Leeward Permanent Supportive Housing</t>
  </si>
  <si>
    <t>HI0086L9C011701</t>
  </si>
  <si>
    <t>IHS YRRH 2017</t>
  </si>
  <si>
    <t>HI0087L9C011701</t>
  </si>
  <si>
    <t>Alternative Structures International</t>
  </si>
  <si>
    <t>Family PSH Leeward Oahu Year 2</t>
  </si>
  <si>
    <t>HI0088L9C011701</t>
  </si>
  <si>
    <t>AUW 211 CES</t>
  </si>
  <si>
    <t>HI0093L9C011700</t>
  </si>
  <si>
    <t>Youth Rapid Rehousing Collaborative 2017 Bonus Project</t>
  </si>
  <si>
    <t>HI0094L9C011700</t>
  </si>
  <si>
    <t>IHS, The Institute for Human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</si>
</sst>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9080553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76</v>
      </c>
      <c r="B7" s="3" t="s">
        <v>38</v>
      </c>
      <c r="C7" s="4" t="s">
        <v>39</v>
      </c>
      <c r="D7" s="4">
        <v>2019</v>
      </c>
      <c r="E7" s="4" t="s">
        <v>30</v>
      </c>
      <c r="F7" s="16">
        <v>0</v>
      </c>
      <c r="G7" s="16">
        <v>279564</v>
      </c>
      <c r="H7" s="16">
        <v>0</v>
      </c>
      <c r="I7" s="16">
        <v>0</v>
      </c>
      <c r="J7" s="16">
        <v>0</v>
      </c>
      <c r="K7" s="16">
        <v>15751</v>
      </c>
      <c r="L7" s="4" t="s">
        <v>34</v>
      </c>
      <c r="M7" s="17">
        <v>0</v>
      </c>
      <c r="N7" s="17">
        <v>13</v>
      </c>
      <c r="O7" s="17">
        <v>4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17</v>
      </c>
      <c r="V7" s="2">
        <f t="shared" ref="V7:V22" si="0">SUM(F7:K7)</f>
        <v>295315</v>
      </c>
    </row>
    <row r="8" spans="1:22" customFormat="1" x14ac:dyDescent="0.35">
      <c r="A8" s="3" t="s">
        <v>43</v>
      </c>
      <c r="B8" s="3" t="s">
        <v>44</v>
      </c>
      <c r="C8" s="4" t="s">
        <v>45</v>
      </c>
      <c r="D8" s="4">
        <v>2019</v>
      </c>
      <c r="E8" s="4" t="s">
        <v>32</v>
      </c>
      <c r="F8" s="16">
        <v>0</v>
      </c>
      <c r="G8" s="16">
        <v>0</v>
      </c>
      <c r="H8" s="16">
        <v>75024</v>
      </c>
      <c r="I8" s="16">
        <v>0</v>
      </c>
      <c r="J8" s="16">
        <v>0</v>
      </c>
      <c r="K8" s="16">
        <v>4556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79580</v>
      </c>
    </row>
    <row r="9" spans="1:22" customFormat="1" x14ac:dyDescent="0.35">
      <c r="A9" s="3" t="s">
        <v>37</v>
      </c>
      <c r="B9" s="3" t="s">
        <v>46</v>
      </c>
      <c r="C9" s="4" t="s">
        <v>47</v>
      </c>
      <c r="D9" s="4">
        <v>2019</v>
      </c>
      <c r="E9" s="4" t="s">
        <v>30</v>
      </c>
      <c r="F9" s="16">
        <v>0</v>
      </c>
      <c r="G9" s="16">
        <v>0</v>
      </c>
      <c r="H9" s="16">
        <v>92500</v>
      </c>
      <c r="I9" s="16">
        <v>116245</v>
      </c>
      <c r="J9" s="16">
        <v>0</v>
      </c>
      <c r="K9" s="16">
        <v>1000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209745</v>
      </c>
    </row>
    <row r="10" spans="1:22" customFormat="1" x14ac:dyDescent="0.35">
      <c r="A10" s="3" t="s">
        <v>48</v>
      </c>
      <c r="B10" s="3" t="s">
        <v>49</v>
      </c>
      <c r="C10" s="4" t="s">
        <v>50</v>
      </c>
      <c r="D10" s="4">
        <v>2019</v>
      </c>
      <c r="E10" s="4" t="s">
        <v>30</v>
      </c>
      <c r="F10" s="16">
        <v>113824</v>
      </c>
      <c r="G10" s="16">
        <v>0</v>
      </c>
      <c r="H10" s="16">
        <v>26068</v>
      </c>
      <c r="I10" s="16">
        <v>0</v>
      </c>
      <c r="J10" s="16">
        <v>0</v>
      </c>
      <c r="K10" s="16">
        <v>3522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143414</v>
      </c>
    </row>
    <row r="11" spans="1:22" customFormat="1" x14ac:dyDescent="0.35">
      <c r="A11" s="3" t="s">
        <v>42</v>
      </c>
      <c r="B11" s="3" t="s">
        <v>51</v>
      </c>
      <c r="C11" s="4" t="s">
        <v>52</v>
      </c>
      <c r="D11" s="4">
        <v>2019</v>
      </c>
      <c r="E11" s="4" t="s">
        <v>30</v>
      </c>
      <c r="F11" s="16">
        <v>0</v>
      </c>
      <c r="G11" s="16">
        <v>5019552</v>
      </c>
      <c r="H11" s="16">
        <v>0</v>
      </c>
      <c r="I11" s="16">
        <v>0</v>
      </c>
      <c r="J11" s="16">
        <v>0</v>
      </c>
      <c r="K11" s="16">
        <v>177764</v>
      </c>
      <c r="L11" s="4" t="s">
        <v>34</v>
      </c>
      <c r="M11" s="17">
        <v>0</v>
      </c>
      <c r="N11" s="17">
        <v>228</v>
      </c>
      <c r="O11" s="17">
        <v>74</v>
      </c>
      <c r="P11" s="17">
        <v>2</v>
      </c>
      <c r="Q11" s="17">
        <v>0</v>
      </c>
      <c r="R11" s="17">
        <v>0</v>
      </c>
      <c r="S11" s="17">
        <v>0</v>
      </c>
      <c r="T11" s="17">
        <v>0</v>
      </c>
      <c r="U11" s="1">
        <v>304</v>
      </c>
      <c r="V11" s="2">
        <f t="shared" si="0"/>
        <v>5197316</v>
      </c>
    </row>
    <row r="12" spans="1:22" customFormat="1" x14ac:dyDescent="0.35">
      <c r="A12" s="3" t="s">
        <v>53</v>
      </c>
      <c r="B12" s="3" t="s">
        <v>35</v>
      </c>
      <c r="C12" s="4" t="s">
        <v>54</v>
      </c>
      <c r="D12" s="4">
        <v>2019</v>
      </c>
      <c r="E12" s="4" t="s">
        <v>30</v>
      </c>
      <c r="F12" s="16">
        <v>207570</v>
      </c>
      <c r="G12" s="16">
        <v>0</v>
      </c>
      <c r="H12" s="16">
        <v>562999</v>
      </c>
      <c r="I12" s="16">
        <v>4620</v>
      </c>
      <c r="J12" s="16">
        <v>0</v>
      </c>
      <c r="K12" s="16">
        <v>54039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829228</v>
      </c>
    </row>
    <row r="13" spans="1:22" customFormat="1" x14ac:dyDescent="0.35">
      <c r="A13" s="3" t="s">
        <v>48</v>
      </c>
      <c r="B13" s="3" t="s">
        <v>55</v>
      </c>
      <c r="C13" s="4" t="s">
        <v>56</v>
      </c>
      <c r="D13" s="4">
        <v>2019</v>
      </c>
      <c r="E13" s="4" t="s">
        <v>30</v>
      </c>
      <c r="F13" s="16">
        <v>193977</v>
      </c>
      <c r="G13" s="16">
        <v>0</v>
      </c>
      <c r="H13" s="16">
        <v>20884</v>
      </c>
      <c r="I13" s="16">
        <v>0</v>
      </c>
      <c r="J13" s="16">
        <v>0</v>
      </c>
      <c r="K13" s="16">
        <v>2796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217657</v>
      </c>
    </row>
    <row r="14" spans="1:22" customFormat="1" x14ac:dyDescent="0.35">
      <c r="A14" s="3" t="s">
        <v>42</v>
      </c>
      <c r="B14" s="3" t="s">
        <v>57</v>
      </c>
      <c r="C14" s="4" t="s">
        <v>58</v>
      </c>
      <c r="D14" s="4">
        <v>2019</v>
      </c>
      <c r="E14" s="4" t="s">
        <v>6</v>
      </c>
      <c r="F14" s="16">
        <v>0</v>
      </c>
      <c r="G14" s="16">
        <v>0</v>
      </c>
      <c r="H14" s="16">
        <v>0</v>
      </c>
      <c r="I14" s="16">
        <v>0</v>
      </c>
      <c r="J14" s="16">
        <v>122030</v>
      </c>
      <c r="K14" s="16">
        <v>2432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124462</v>
      </c>
    </row>
    <row r="15" spans="1:22" customFormat="1" x14ac:dyDescent="0.35">
      <c r="A15" s="3" t="s">
        <v>76</v>
      </c>
      <c r="B15" s="3" t="s">
        <v>59</v>
      </c>
      <c r="C15" s="4" t="s">
        <v>60</v>
      </c>
      <c r="D15" s="4">
        <v>2019</v>
      </c>
      <c r="E15" s="4" t="s">
        <v>30</v>
      </c>
      <c r="F15" s="16">
        <v>0</v>
      </c>
      <c r="G15" s="16">
        <v>121512</v>
      </c>
      <c r="H15" s="16">
        <v>0</v>
      </c>
      <c r="I15" s="16">
        <v>0</v>
      </c>
      <c r="J15" s="16">
        <v>0</v>
      </c>
      <c r="K15" s="16">
        <v>8571</v>
      </c>
      <c r="L15" s="4" t="s">
        <v>34</v>
      </c>
      <c r="M15" s="17">
        <v>0</v>
      </c>
      <c r="N15" s="17">
        <v>2</v>
      </c>
      <c r="O15" s="17">
        <v>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v>7</v>
      </c>
      <c r="V15" s="2">
        <f t="shared" si="0"/>
        <v>130083</v>
      </c>
    </row>
    <row r="16" spans="1:22" customFormat="1" x14ac:dyDescent="0.35">
      <c r="A16" s="3" t="s">
        <v>76</v>
      </c>
      <c r="B16" s="3" t="s">
        <v>61</v>
      </c>
      <c r="C16" s="4" t="s">
        <v>62</v>
      </c>
      <c r="D16" s="4">
        <v>2019</v>
      </c>
      <c r="E16" s="4" t="s">
        <v>30</v>
      </c>
      <c r="F16" s="16">
        <v>0</v>
      </c>
      <c r="G16" s="16">
        <v>207948</v>
      </c>
      <c r="H16" s="16">
        <v>0</v>
      </c>
      <c r="I16" s="16">
        <v>0</v>
      </c>
      <c r="J16" s="16">
        <v>0</v>
      </c>
      <c r="K16" s="16">
        <v>11895</v>
      </c>
      <c r="L16" s="4" t="s">
        <v>34</v>
      </c>
      <c r="M16" s="17">
        <v>0</v>
      </c>
      <c r="N16" s="17">
        <v>13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13</v>
      </c>
      <c r="V16" s="2">
        <f t="shared" si="0"/>
        <v>219843</v>
      </c>
    </row>
    <row r="17" spans="1:22" customFormat="1" x14ac:dyDescent="0.35">
      <c r="A17" s="3" t="s">
        <v>37</v>
      </c>
      <c r="B17" s="3" t="s">
        <v>63</v>
      </c>
      <c r="C17" s="4" t="s">
        <v>64</v>
      </c>
      <c r="D17" s="4">
        <v>2019</v>
      </c>
      <c r="E17" s="4" t="s">
        <v>30</v>
      </c>
      <c r="F17" s="16">
        <v>0</v>
      </c>
      <c r="G17" s="16">
        <v>0</v>
      </c>
      <c r="H17" s="16">
        <v>0</v>
      </c>
      <c r="I17" s="16">
        <v>107767</v>
      </c>
      <c r="J17" s="16">
        <v>0</v>
      </c>
      <c r="K17" s="16">
        <v>10200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117967</v>
      </c>
    </row>
    <row r="18" spans="1:22" customFormat="1" x14ac:dyDescent="0.35">
      <c r="A18" s="3" t="s">
        <v>48</v>
      </c>
      <c r="B18" s="3" t="s">
        <v>65</v>
      </c>
      <c r="C18" s="4" t="s">
        <v>66</v>
      </c>
      <c r="D18" s="4">
        <v>2019</v>
      </c>
      <c r="E18" s="4" t="s">
        <v>30</v>
      </c>
      <c r="F18" s="16">
        <v>228192</v>
      </c>
      <c r="G18" s="16">
        <v>0</v>
      </c>
      <c r="H18" s="16">
        <v>62009</v>
      </c>
      <c r="I18" s="16">
        <v>0</v>
      </c>
      <c r="J18" s="16">
        <v>0</v>
      </c>
      <c r="K18" s="16">
        <v>29020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319221</v>
      </c>
    </row>
    <row r="19" spans="1:22" customFormat="1" x14ac:dyDescent="0.35">
      <c r="A19" s="3" t="s">
        <v>76</v>
      </c>
      <c r="B19" s="3" t="s">
        <v>67</v>
      </c>
      <c r="C19" s="4" t="s">
        <v>68</v>
      </c>
      <c r="D19" s="4">
        <v>2019</v>
      </c>
      <c r="E19" s="4" t="s">
        <v>30</v>
      </c>
      <c r="F19" s="16">
        <v>0</v>
      </c>
      <c r="G19" s="16">
        <v>287928</v>
      </c>
      <c r="H19" s="16">
        <v>0</v>
      </c>
      <c r="I19" s="16">
        <v>0</v>
      </c>
      <c r="J19" s="16">
        <v>0</v>
      </c>
      <c r="K19" s="16">
        <v>28814</v>
      </c>
      <c r="L19" s="4" t="s">
        <v>34</v>
      </c>
      <c r="M19" s="17">
        <v>0</v>
      </c>
      <c r="N19" s="17">
        <v>18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v>18</v>
      </c>
      <c r="V19" s="2">
        <f t="shared" si="0"/>
        <v>316742</v>
      </c>
    </row>
    <row r="20" spans="1:22" customFormat="1" x14ac:dyDescent="0.35">
      <c r="A20" s="3" t="s">
        <v>69</v>
      </c>
      <c r="B20" s="3" t="s">
        <v>70</v>
      </c>
      <c r="C20" s="4" t="s">
        <v>71</v>
      </c>
      <c r="D20" s="4">
        <v>2019</v>
      </c>
      <c r="E20" s="4" t="s">
        <v>30</v>
      </c>
      <c r="F20" s="16">
        <v>0</v>
      </c>
      <c r="G20" s="16">
        <v>291552</v>
      </c>
      <c r="H20" s="16">
        <v>0</v>
      </c>
      <c r="I20" s="16">
        <v>0</v>
      </c>
      <c r="J20" s="16">
        <v>0</v>
      </c>
      <c r="K20" s="16">
        <v>27589</v>
      </c>
      <c r="L20" s="4" t="s">
        <v>34</v>
      </c>
      <c r="M20" s="17">
        <v>0</v>
      </c>
      <c r="N20" s="17">
        <v>0</v>
      </c>
      <c r="O20" s="17">
        <v>3</v>
      </c>
      <c r="P20" s="17">
        <v>10</v>
      </c>
      <c r="Q20" s="17">
        <v>0</v>
      </c>
      <c r="R20" s="17">
        <v>0</v>
      </c>
      <c r="S20" s="17">
        <v>0</v>
      </c>
      <c r="T20" s="17">
        <v>0</v>
      </c>
      <c r="U20" s="1">
        <v>13</v>
      </c>
      <c r="V20" s="2">
        <f t="shared" si="0"/>
        <v>319141</v>
      </c>
    </row>
    <row r="21" spans="1:22" customFormat="1" x14ac:dyDescent="0.35">
      <c r="A21" s="3" t="s">
        <v>42</v>
      </c>
      <c r="B21" s="3" t="s">
        <v>72</v>
      </c>
      <c r="C21" s="4" t="s">
        <v>73</v>
      </c>
      <c r="D21" s="4">
        <v>2019</v>
      </c>
      <c r="E21" s="4" t="s">
        <v>33</v>
      </c>
      <c r="F21" s="16">
        <v>0</v>
      </c>
      <c r="G21" s="16">
        <v>0</v>
      </c>
      <c r="H21" s="16">
        <v>272728</v>
      </c>
      <c r="I21" s="16">
        <v>0</v>
      </c>
      <c r="J21" s="16">
        <v>0</v>
      </c>
      <c r="K21" s="16">
        <v>27272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300000</v>
      </c>
    </row>
    <row r="22" spans="1:22" customFormat="1" x14ac:dyDescent="0.35">
      <c r="A22" s="3" t="s">
        <v>69</v>
      </c>
      <c r="B22" s="3" t="s">
        <v>74</v>
      </c>
      <c r="C22" s="4" t="s">
        <v>75</v>
      </c>
      <c r="D22" s="4">
        <v>2019</v>
      </c>
      <c r="E22" s="4" t="s">
        <v>30</v>
      </c>
      <c r="F22" s="16">
        <v>0</v>
      </c>
      <c r="G22" s="16">
        <v>182904</v>
      </c>
      <c r="H22" s="16">
        <v>54203</v>
      </c>
      <c r="I22" s="16">
        <v>0</v>
      </c>
      <c r="J22" s="16">
        <v>0</v>
      </c>
      <c r="K22" s="16">
        <v>23732</v>
      </c>
      <c r="L22" s="4" t="s">
        <v>34</v>
      </c>
      <c r="M22" s="17">
        <v>0</v>
      </c>
      <c r="N22" s="17">
        <v>4</v>
      </c>
      <c r="O22" s="17">
        <v>0</v>
      </c>
      <c r="P22" s="17">
        <v>5</v>
      </c>
      <c r="Q22" s="17">
        <v>0</v>
      </c>
      <c r="R22" s="17">
        <v>0</v>
      </c>
      <c r="S22" s="17">
        <v>0</v>
      </c>
      <c r="T22" s="17">
        <v>0</v>
      </c>
      <c r="U22" s="1">
        <v>9</v>
      </c>
      <c r="V22" s="2">
        <f t="shared" si="0"/>
        <v>260839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>SUM(M23:T23)</f>
        <v>0</v>
      </c>
      <c r="V23" s="2">
        <f t="shared" ref="V23:V32" si="1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:U32" si="2">SUM(M24:T24)</f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ref="U31" si="3">SUM(M31:T31)</f>
        <v>0</v>
      </c>
      <c r="V31" s="2">
        <f t="shared" ref="V31" si="4">SUM(F31:K31)</f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3:V30">
    <cfRule type="cellIs" dxfId="12" priority="15" operator="lessThan">
      <formula>0</formula>
    </cfRule>
  </conditionalFormatting>
  <conditionalFormatting sqref="V23:V30">
    <cfRule type="expression" dxfId="11" priority="16">
      <formula>$V$23&lt;0</formula>
    </cfRule>
  </conditionalFormatting>
  <conditionalFormatting sqref="D23:D30">
    <cfRule type="expression" dxfId="10" priority="14">
      <formula>OR($D23&gt;2019,AND($D23&lt;2019,$D23&lt;&gt;""))</formula>
    </cfRule>
  </conditionalFormatting>
  <conditionalFormatting sqref="V32">
    <cfRule type="cellIs" dxfId="9" priority="11" operator="lessThan">
      <formula>0</formula>
    </cfRule>
  </conditionalFormatting>
  <conditionalFormatting sqref="V32">
    <cfRule type="expression" dxfId="8" priority="12">
      <formula>$V$23&lt;0</formula>
    </cfRule>
  </conditionalFormatting>
  <conditionalFormatting sqref="D32">
    <cfRule type="expression" dxfId="7" priority="10">
      <formula>OR($D32&gt;2019,AND($D32&lt;2019,$D32&lt;&gt;""))</formula>
    </cfRule>
  </conditionalFormatting>
  <conditionalFormatting sqref="V31">
    <cfRule type="cellIs" dxfId="6" priority="7" operator="lessThan">
      <formula>0</formula>
    </cfRule>
  </conditionalFormatting>
  <conditionalFormatting sqref="V31">
    <cfRule type="expression" dxfId="5" priority="8">
      <formula>$V$23&lt;0</formula>
    </cfRule>
  </conditionalFormatting>
  <conditionalFormatting sqref="D31">
    <cfRule type="expression" dxfId="4" priority="6">
      <formula>OR($D31&gt;2019,AND($D31&lt;2019,$D31&lt;&gt;""))</formula>
    </cfRule>
  </conditionalFormatting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OR($D7&gt;2019,AND($D7&lt;2019,$D7&lt;&gt;""))</formula>
    </cfRule>
  </conditionalFormatting>
  <conditionalFormatting sqref="C7:C32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2">
      <formula1>"N/A, FMR, Actual Rent"</formula1>
    </dataValidation>
    <dataValidation type="list" allowBlank="1" showInputMessage="1" showErrorMessage="1" sqref="E7:E3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2018-06-12T20:04:23Z</dcterms:modified>
</cp:coreProperties>
</file>