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DE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1" l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44" i="1" l="1"/>
  <c r="U44" i="1"/>
  <c r="U39" i="1" l="1"/>
  <c r="V39" i="1"/>
  <c r="V41" i="1" l="1"/>
  <c r="V38" i="1"/>
  <c r="V45" i="1" l="1"/>
  <c r="V43" i="1"/>
  <c r="V42" i="1"/>
  <c r="V40" i="1"/>
  <c r="V37" i="1"/>
  <c r="V36" i="1"/>
  <c r="U45" i="1"/>
  <c r="U43" i="1"/>
  <c r="U42" i="1"/>
  <c r="U41" i="1"/>
  <c r="U40" i="1"/>
  <c r="U38" i="1"/>
  <c r="U37" i="1"/>
  <c r="U36" i="1"/>
  <c r="H3" i="1" l="1"/>
</calcChain>
</file>

<file path=xl/sharedStrings.xml><?xml version="1.0" encoding="utf-8"?>
<sst xmlns="http://schemas.openxmlformats.org/spreadsheetml/2006/main" count="179" uniqueCount="105">
  <si>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</si>
  <si>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</si>
  <si>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</si>
  <si>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</si>
  <si>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</si>
  <si>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</si>
  <si>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</si>
  <si>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</si>
  <si>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</si>
  <si>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</si>
  <si>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</si>
  <si>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</si>
  <si>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</si>
  <si>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</si>
  <si>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</si>
  <si>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</si>
  <si>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</si>
  <si>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</si>
  <si>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</si>
  <si>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</si>
  <si>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</si>
  <si>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</si>
  <si>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</si>
  <si>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</si>
  <si>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</si>
  <si>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</si>
  <si>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</si>
  <si>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</si>
  <si>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</si>
  <si>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</si>
  <si>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</si>
  <si>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</si>
  <si>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</si>
  <si>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</si>
  <si>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</si>
  <si>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Joint TH &amp; PH-RRH</t>
  </si>
  <si>
    <t>Rapid Rehousing Program</t>
  </si>
  <si>
    <t>Connections Community Support Programs Inc.</t>
  </si>
  <si>
    <t>Judy's House</t>
  </si>
  <si>
    <t>DE0001L3T001707</t>
  </si>
  <si>
    <t>Philadelphia</t>
  </si>
  <si>
    <t>DE-500</t>
  </si>
  <si>
    <t>Delaware Statewide CoC</t>
  </si>
  <si>
    <t>Housing Alliance Delaware, Inc.</t>
  </si>
  <si>
    <t>The Ministry of Caring Inc.</t>
  </si>
  <si>
    <t>Bethany House</t>
  </si>
  <si>
    <t>DE0002L3T001710</t>
  </si>
  <si>
    <t>House of Joseph II</t>
  </si>
  <si>
    <t>DE0003L3T001710</t>
  </si>
  <si>
    <t>Delthine House</t>
  </si>
  <si>
    <t>DE0004L3T001710</t>
  </si>
  <si>
    <t>Easy Access</t>
  </si>
  <si>
    <t>DE0005L3T001710</t>
  </si>
  <si>
    <t>Enterprise</t>
  </si>
  <si>
    <t>DE0006L3T001710</t>
  </si>
  <si>
    <t>YWCA Delaware Inc.</t>
  </si>
  <si>
    <t>Home-Life Management Center II</t>
  </si>
  <si>
    <t>DE0007L3T001710</t>
  </si>
  <si>
    <t>West End Neighborhood House</t>
  </si>
  <si>
    <t>Life Lines Permanent Housing Program</t>
  </si>
  <si>
    <t>DE0010L3T001710</t>
  </si>
  <si>
    <t>Next Step</t>
  </si>
  <si>
    <t>DE0013L3T001710</t>
  </si>
  <si>
    <t>PH for 20</t>
  </si>
  <si>
    <t>DE0014L3T001710</t>
  </si>
  <si>
    <t>St. Francis Transitional Residence</t>
  </si>
  <si>
    <t>DE0018L3T001710</t>
  </si>
  <si>
    <t>Next Step 2</t>
  </si>
  <si>
    <t>DE0022L3T001707</t>
  </si>
  <si>
    <t>New Century</t>
  </si>
  <si>
    <t>DE0023L3T001707</t>
  </si>
  <si>
    <t>Next Step 3</t>
  </si>
  <si>
    <t>DE0024L3T001706</t>
  </si>
  <si>
    <t>Delaware HMIS</t>
  </si>
  <si>
    <t>DE0025L3T001707</t>
  </si>
  <si>
    <t>Bethany House II</t>
  </si>
  <si>
    <t>DE0026L3T001702</t>
  </si>
  <si>
    <t>Next Step 4</t>
  </si>
  <si>
    <t>DE0030L3T001706</t>
  </si>
  <si>
    <t>Young Men's Christian Association of Delaware</t>
  </si>
  <si>
    <t>Central Y Residence Supportive Housing Program</t>
  </si>
  <si>
    <t>DE0032L3T001704</t>
  </si>
  <si>
    <t>Delaware Centralized Intake</t>
  </si>
  <si>
    <t>DE0034L3T001704</t>
  </si>
  <si>
    <t>DE0036L3T001703</t>
  </si>
  <si>
    <t>Nazareth Permanent Housing</t>
  </si>
  <si>
    <t>DE0037L3T001703</t>
  </si>
  <si>
    <t>Rapid Rehousing Plus</t>
  </si>
  <si>
    <t>DE0042L3T001702</t>
  </si>
  <si>
    <t>Mary Mother of Hope Permanent Housing</t>
  </si>
  <si>
    <t>DE0045L3T001702</t>
  </si>
  <si>
    <t>New Hope 2</t>
  </si>
  <si>
    <t>DE0047L3T001702</t>
  </si>
  <si>
    <t>Positive Progress</t>
  </si>
  <si>
    <t>DE0050L3T001701</t>
  </si>
  <si>
    <t>Delaware Centralized Intake Plus</t>
  </si>
  <si>
    <t>DE0051L3T001701</t>
  </si>
  <si>
    <t>YWCA Rapid Rehousing Project</t>
  </si>
  <si>
    <t>DE0054L3T001700</t>
  </si>
  <si>
    <t>Family Promise of Northern New Castle County, Inc.</t>
  </si>
  <si>
    <t>Transitional-Rapid Rehousing</t>
  </si>
  <si>
    <t>DE0055L3T001700</t>
  </si>
  <si>
    <t>PEOPLES PLACE II INC</t>
  </si>
  <si>
    <t>Rapid Rehousing For Domestic Violence Survivors At People's Place</t>
  </si>
  <si>
    <t>DE0056L3T001700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</si>
</sst>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7723605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/>
      <c r="E7" s="4" t="s">
        <v>30</v>
      </c>
      <c r="F7" s="16">
        <v>0</v>
      </c>
      <c r="G7" s="16">
        <v>0</v>
      </c>
      <c r="H7" s="16">
        <v>0</v>
      </c>
      <c r="I7" s="16">
        <v>178949</v>
      </c>
      <c r="J7" s="16">
        <v>0</v>
      </c>
      <c r="K7" s="16">
        <v>7801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5" si="0">SUM(F7:K7)</f>
        <v>186750</v>
      </c>
    </row>
    <row r="8" spans="1:22" customFormat="1" x14ac:dyDescent="0.35">
      <c r="A8" s="3" t="s">
        <v>44</v>
      </c>
      <c r="B8" s="3" t="s">
        <v>45</v>
      </c>
      <c r="C8" s="4" t="s">
        <v>46</v>
      </c>
      <c r="D8" s="4"/>
      <c r="E8" s="4" t="s">
        <v>30</v>
      </c>
      <c r="F8" s="16">
        <v>0</v>
      </c>
      <c r="G8" s="16">
        <v>0</v>
      </c>
      <c r="H8" s="16">
        <v>9090</v>
      </c>
      <c r="I8" s="16">
        <v>40073</v>
      </c>
      <c r="J8" s="16">
        <v>0</v>
      </c>
      <c r="K8" s="16">
        <v>3040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52203</v>
      </c>
    </row>
    <row r="9" spans="1:22" customFormat="1" x14ac:dyDescent="0.35">
      <c r="A9" s="3" t="s">
        <v>44</v>
      </c>
      <c r="B9" s="3" t="s">
        <v>47</v>
      </c>
      <c r="C9" s="4" t="s">
        <v>48</v>
      </c>
      <c r="D9" s="4"/>
      <c r="E9" s="4" t="s">
        <v>30</v>
      </c>
      <c r="F9" s="16">
        <v>0</v>
      </c>
      <c r="G9" s="16">
        <v>0</v>
      </c>
      <c r="H9" s="16">
        <v>69448</v>
      </c>
      <c r="I9" s="16">
        <v>306157</v>
      </c>
      <c r="J9" s="16">
        <v>0</v>
      </c>
      <c r="K9" s="16">
        <v>23825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399430</v>
      </c>
    </row>
    <row r="10" spans="1:22" customFormat="1" x14ac:dyDescent="0.35">
      <c r="A10" s="3" t="s">
        <v>37</v>
      </c>
      <c r="B10" s="3" t="s">
        <v>49</v>
      </c>
      <c r="C10" s="4" t="s">
        <v>50</v>
      </c>
      <c r="D10" s="4"/>
      <c r="E10" s="4" t="s">
        <v>30</v>
      </c>
      <c r="F10" s="16">
        <v>0</v>
      </c>
      <c r="G10" s="16">
        <v>0</v>
      </c>
      <c r="H10" s="16">
        <v>9266</v>
      </c>
      <c r="I10" s="16">
        <v>168681</v>
      </c>
      <c r="J10" s="16">
        <v>0</v>
      </c>
      <c r="K10" s="16">
        <v>9418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187365</v>
      </c>
    </row>
    <row r="11" spans="1:22" customFormat="1" x14ac:dyDescent="0.35">
      <c r="A11" s="3" t="s">
        <v>37</v>
      </c>
      <c r="B11" s="3" t="s">
        <v>51</v>
      </c>
      <c r="C11" s="4" t="s">
        <v>52</v>
      </c>
      <c r="D11" s="4"/>
      <c r="E11" s="4" t="s">
        <v>30</v>
      </c>
      <c r="F11" s="16">
        <v>214451</v>
      </c>
      <c r="G11" s="16">
        <v>0</v>
      </c>
      <c r="H11" s="16">
        <v>0</v>
      </c>
      <c r="I11" s="16">
        <v>277512</v>
      </c>
      <c r="J11" s="16">
        <v>0</v>
      </c>
      <c r="K11" s="16">
        <v>8539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500502</v>
      </c>
    </row>
    <row r="12" spans="1:22" customFormat="1" x14ac:dyDescent="0.35">
      <c r="A12" s="3" t="s">
        <v>37</v>
      </c>
      <c r="B12" s="3" t="s">
        <v>53</v>
      </c>
      <c r="C12" s="4" t="s">
        <v>54</v>
      </c>
      <c r="D12" s="4"/>
      <c r="E12" s="4" t="s">
        <v>30</v>
      </c>
      <c r="F12" s="16">
        <v>109611</v>
      </c>
      <c r="G12" s="16">
        <v>0</v>
      </c>
      <c r="H12" s="16">
        <v>10211</v>
      </c>
      <c r="I12" s="16">
        <v>184206</v>
      </c>
      <c r="J12" s="16">
        <v>0</v>
      </c>
      <c r="K12" s="16">
        <v>5960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309988</v>
      </c>
    </row>
    <row r="13" spans="1:22" customFormat="1" x14ac:dyDescent="0.35">
      <c r="A13" s="3" t="s">
        <v>55</v>
      </c>
      <c r="B13" s="3" t="s">
        <v>56</v>
      </c>
      <c r="C13" s="4" t="s">
        <v>57</v>
      </c>
      <c r="D13" s="4"/>
      <c r="E13" s="4" t="s">
        <v>32</v>
      </c>
      <c r="F13" s="16">
        <v>0</v>
      </c>
      <c r="G13" s="16">
        <v>0</v>
      </c>
      <c r="H13" s="16">
        <v>62100</v>
      </c>
      <c r="I13" s="16">
        <v>251342</v>
      </c>
      <c r="J13" s="16">
        <v>0</v>
      </c>
      <c r="K13" s="16">
        <v>16793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330235</v>
      </c>
    </row>
    <row r="14" spans="1:22" customFormat="1" x14ac:dyDescent="0.35">
      <c r="A14" s="3" t="s">
        <v>58</v>
      </c>
      <c r="B14" s="3" t="s">
        <v>59</v>
      </c>
      <c r="C14" s="4" t="s">
        <v>60</v>
      </c>
      <c r="D14" s="4"/>
      <c r="E14" s="4" t="s">
        <v>30</v>
      </c>
      <c r="F14" s="16">
        <v>0</v>
      </c>
      <c r="G14" s="16">
        <v>0</v>
      </c>
      <c r="H14" s="16">
        <v>96480</v>
      </c>
      <c r="I14" s="16">
        <v>103308</v>
      </c>
      <c r="J14" s="16">
        <v>0</v>
      </c>
      <c r="K14" s="16">
        <v>13775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213563</v>
      </c>
    </row>
    <row r="15" spans="1:22" customFormat="1" x14ac:dyDescent="0.35">
      <c r="A15" s="3" t="s">
        <v>37</v>
      </c>
      <c r="B15" s="3" t="s">
        <v>61</v>
      </c>
      <c r="C15" s="4" t="s">
        <v>62</v>
      </c>
      <c r="D15" s="4"/>
      <c r="E15" s="4" t="s">
        <v>30</v>
      </c>
      <c r="F15" s="16">
        <v>262887</v>
      </c>
      <c r="G15" s="16">
        <v>0</v>
      </c>
      <c r="H15" s="16">
        <v>0</v>
      </c>
      <c r="I15" s="16">
        <v>0</v>
      </c>
      <c r="J15" s="16">
        <v>0</v>
      </c>
      <c r="K15" s="16">
        <v>4253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267140</v>
      </c>
    </row>
    <row r="16" spans="1:22" customFormat="1" x14ac:dyDescent="0.35">
      <c r="A16" s="3" t="s">
        <v>37</v>
      </c>
      <c r="B16" s="3" t="s">
        <v>63</v>
      </c>
      <c r="C16" s="4" t="s">
        <v>64</v>
      </c>
      <c r="D16" s="4"/>
      <c r="E16" s="4" t="s">
        <v>30</v>
      </c>
      <c r="F16" s="16">
        <v>184457</v>
      </c>
      <c r="G16" s="16">
        <v>0</v>
      </c>
      <c r="H16" s="16">
        <v>0</v>
      </c>
      <c r="I16" s="16">
        <v>0</v>
      </c>
      <c r="J16" s="16">
        <v>0</v>
      </c>
      <c r="K16" s="16">
        <v>2981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187438</v>
      </c>
    </row>
    <row r="17" spans="1:22" customFormat="1" x14ac:dyDescent="0.35">
      <c r="A17" s="3" t="s">
        <v>44</v>
      </c>
      <c r="B17" s="3" t="s">
        <v>65</v>
      </c>
      <c r="C17" s="4" t="s">
        <v>66</v>
      </c>
      <c r="D17" s="4"/>
      <c r="E17" s="4" t="s">
        <v>32</v>
      </c>
      <c r="F17" s="16">
        <v>0</v>
      </c>
      <c r="G17" s="16">
        <v>0</v>
      </c>
      <c r="H17" s="16">
        <v>38173</v>
      </c>
      <c r="I17" s="16">
        <v>152692</v>
      </c>
      <c r="J17" s="16">
        <v>0</v>
      </c>
      <c r="K17" s="16">
        <v>13360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204225</v>
      </c>
    </row>
    <row r="18" spans="1:22" customFormat="1" x14ac:dyDescent="0.35">
      <c r="A18" s="3" t="s">
        <v>37</v>
      </c>
      <c r="B18" s="3" t="s">
        <v>67</v>
      </c>
      <c r="C18" s="4" t="s">
        <v>68</v>
      </c>
      <c r="D18" s="4"/>
      <c r="E18" s="4" t="s">
        <v>30</v>
      </c>
      <c r="F18" s="16">
        <v>179688</v>
      </c>
      <c r="G18" s="16">
        <v>0</v>
      </c>
      <c r="H18" s="16">
        <v>0</v>
      </c>
      <c r="I18" s="16">
        <v>0</v>
      </c>
      <c r="J18" s="16">
        <v>0</v>
      </c>
      <c r="K18" s="16">
        <v>2911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182599</v>
      </c>
    </row>
    <row r="19" spans="1:22" customFormat="1" x14ac:dyDescent="0.35">
      <c r="A19" s="3" t="s">
        <v>37</v>
      </c>
      <c r="B19" s="3" t="s">
        <v>69</v>
      </c>
      <c r="C19" s="4" t="s">
        <v>70</v>
      </c>
      <c r="D19" s="4"/>
      <c r="E19" s="4" t="s">
        <v>30</v>
      </c>
      <c r="F19" s="16">
        <v>733072</v>
      </c>
      <c r="G19" s="16">
        <v>0</v>
      </c>
      <c r="H19" s="16">
        <v>95840</v>
      </c>
      <c r="I19" s="16">
        <v>412276</v>
      </c>
      <c r="J19" s="16">
        <v>0</v>
      </c>
      <c r="K19" s="16">
        <v>62807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1303995</v>
      </c>
    </row>
    <row r="20" spans="1:22" customFormat="1" x14ac:dyDescent="0.35">
      <c r="A20" s="3" t="s">
        <v>37</v>
      </c>
      <c r="B20" s="3" t="s">
        <v>71</v>
      </c>
      <c r="C20" s="4" t="s">
        <v>72</v>
      </c>
      <c r="D20" s="4"/>
      <c r="E20" s="4" t="s">
        <v>30</v>
      </c>
      <c r="F20" s="16">
        <v>140805</v>
      </c>
      <c r="G20" s="16">
        <v>0</v>
      </c>
      <c r="H20" s="16">
        <v>28515</v>
      </c>
      <c r="I20" s="16">
        <v>0</v>
      </c>
      <c r="J20" s="16">
        <v>0</v>
      </c>
      <c r="K20" s="16">
        <v>5844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175164</v>
      </c>
    </row>
    <row r="21" spans="1:22" customFormat="1" x14ac:dyDescent="0.35">
      <c r="A21" s="3" t="s">
        <v>43</v>
      </c>
      <c r="B21" s="3" t="s">
        <v>73</v>
      </c>
      <c r="C21" s="4" t="s">
        <v>74</v>
      </c>
      <c r="D21" s="4"/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95000</v>
      </c>
      <c r="K21" s="16">
        <v>1900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96900</v>
      </c>
    </row>
    <row r="22" spans="1:22" customFormat="1" x14ac:dyDescent="0.35">
      <c r="A22" s="3" t="s">
        <v>44</v>
      </c>
      <c r="B22" s="3" t="s">
        <v>75</v>
      </c>
      <c r="C22" s="4" t="s">
        <v>76</v>
      </c>
      <c r="D22" s="4"/>
      <c r="E22" s="4" t="s">
        <v>30</v>
      </c>
      <c r="F22" s="16">
        <v>0</v>
      </c>
      <c r="G22" s="16">
        <v>0</v>
      </c>
      <c r="H22" s="16">
        <v>8259</v>
      </c>
      <c r="I22" s="16">
        <v>33038</v>
      </c>
      <c r="J22" s="16">
        <v>0</v>
      </c>
      <c r="K22" s="16">
        <v>2065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43362</v>
      </c>
    </row>
    <row r="23" spans="1:22" customFormat="1" x14ac:dyDescent="0.35">
      <c r="A23" s="3" t="s">
        <v>37</v>
      </c>
      <c r="B23" s="3" t="s">
        <v>77</v>
      </c>
      <c r="C23" s="4" t="s">
        <v>78</v>
      </c>
      <c r="D23" s="4"/>
      <c r="E23" s="4" t="s">
        <v>30</v>
      </c>
      <c r="F23" s="16">
        <v>370676</v>
      </c>
      <c r="G23" s="16">
        <v>0</v>
      </c>
      <c r="H23" s="16">
        <v>0</v>
      </c>
      <c r="I23" s="16">
        <v>0</v>
      </c>
      <c r="J23" s="16">
        <v>0</v>
      </c>
      <c r="K23" s="16">
        <v>6263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376939</v>
      </c>
    </row>
    <row r="24" spans="1:22" customFormat="1" x14ac:dyDescent="0.35">
      <c r="A24" s="3" t="s">
        <v>79</v>
      </c>
      <c r="B24" s="3" t="s">
        <v>80</v>
      </c>
      <c r="C24" s="4" t="s">
        <v>81</v>
      </c>
      <c r="D24" s="4"/>
      <c r="E24" s="4" t="s">
        <v>30</v>
      </c>
      <c r="F24" s="16">
        <v>0</v>
      </c>
      <c r="G24" s="16">
        <v>0</v>
      </c>
      <c r="H24" s="16">
        <v>0</v>
      </c>
      <c r="I24" s="16">
        <v>282573</v>
      </c>
      <c r="J24" s="16">
        <v>0</v>
      </c>
      <c r="K24" s="16">
        <v>19298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301871</v>
      </c>
    </row>
    <row r="25" spans="1:22" customFormat="1" x14ac:dyDescent="0.35">
      <c r="A25" s="3" t="s">
        <v>43</v>
      </c>
      <c r="B25" s="3" t="s">
        <v>82</v>
      </c>
      <c r="C25" s="4" t="s">
        <v>83</v>
      </c>
      <c r="D25" s="4"/>
      <c r="E25" s="4" t="s">
        <v>33</v>
      </c>
      <c r="F25" s="16">
        <v>0</v>
      </c>
      <c r="G25" s="16">
        <v>0</v>
      </c>
      <c r="H25" s="16">
        <v>104568</v>
      </c>
      <c r="I25" s="16">
        <v>0</v>
      </c>
      <c r="J25" s="16">
        <v>0</v>
      </c>
      <c r="K25" s="16">
        <v>7320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111888</v>
      </c>
    </row>
    <row r="26" spans="1:22" customFormat="1" x14ac:dyDescent="0.35">
      <c r="A26" s="3" t="s">
        <v>44</v>
      </c>
      <c r="B26" s="3" t="s">
        <v>36</v>
      </c>
      <c r="C26" s="4" t="s">
        <v>84</v>
      </c>
      <c r="D26" s="4"/>
      <c r="E26" s="4" t="s">
        <v>30</v>
      </c>
      <c r="F26" s="16">
        <v>0</v>
      </c>
      <c r="G26" s="16">
        <v>51240</v>
      </c>
      <c r="H26" s="16">
        <v>39964</v>
      </c>
      <c r="I26" s="16">
        <v>0</v>
      </c>
      <c r="J26" s="16">
        <v>0</v>
      </c>
      <c r="K26" s="16">
        <v>9000</v>
      </c>
      <c r="L26" s="4" t="s">
        <v>34</v>
      </c>
      <c r="M26" s="17">
        <v>0</v>
      </c>
      <c r="N26" s="17">
        <v>1</v>
      </c>
      <c r="O26" s="17">
        <v>1</v>
      </c>
      <c r="P26" s="17">
        <v>2</v>
      </c>
      <c r="Q26" s="17">
        <v>0</v>
      </c>
      <c r="R26" s="17">
        <v>0</v>
      </c>
      <c r="S26" s="17">
        <v>0</v>
      </c>
      <c r="T26" s="17">
        <v>0</v>
      </c>
      <c r="U26" s="1">
        <v>4</v>
      </c>
      <c r="V26" s="2">
        <f t="shared" si="0"/>
        <v>100204</v>
      </c>
    </row>
    <row r="27" spans="1:22" customFormat="1" x14ac:dyDescent="0.35">
      <c r="A27" s="3" t="s">
        <v>44</v>
      </c>
      <c r="B27" s="3" t="s">
        <v>85</v>
      </c>
      <c r="C27" s="4" t="s">
        <v>86</v>
      </c>
      <c r="D27" s="4"/>
      <c r="E27" s="4" t="s">
        <v>30</v>
      </c>
      <c r="F27" s="16">
        <v>0</v>
      </c>
      <c r="G27" s="16">
        <v>0</v>
      </c>
      <c r="H27" s="16">
        <v>28690</v>
      </c>
      <c r="I27" s="16">
        <v>126476</v>
      </c>
      <c r="J27" s="16">
        <v>0</v>
      </c>
      <c r="K27" s="16">
        <v>8304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163470</v>
      </c>
    </row>
    <row r="28" spans="1:22" customFormat="1" x14ac:dyDescent="0.35">
      <c r="A28" s="3" t="s">
        <v>44</v>
      </c>
      <c r="B28" s="3" t="s">
        <v>87</v>
      </c>
      <c r="C28" s="4" t="s">
        <v>88</v>
      </c>
      <c r="D28" s="4"/>
      <c r="E28" s="4" t="s">
        <v>30</v>
      </c>
      <c r="F28" s="16">
        <v>0</v>
      </c>
      <c r="G28" s="16">
        <v>50892</v>
      </c>
      <c r="H28" s="16">
        <v>9704</v>
      </c>
      <c r="I28" s="16">
        <v>0</v>
      </c>
      <c r="J28" s="16">
        <v>0</v>
      </c>
      <c r="K28" s="16">
        <v>3655</v>
      </c>
      <c r="L28" s="4" t="s">
        <v>34</v>
      </c>
      <c r="M28" s="17">
        <v>0</v>
      </c>
      <c r="N28" s="17">
        <v>0</v>
      </c>
      <c r="O28" s="17">
        <v>0</v>
      </c>
      <c r="P28" s="17">
        <v>1</v>
      </c>
      <c r="Q28" s="17">
        <v>2</v>
      </c>
      <c r="R28" s="17">
        <v>0</v>
      </c>
      <c r="S28" s="17">
        <v>0</v>
      </c>
      <c r="T28" s="17">
        <v>0</v>
      </c>
      <c r="U28" s="1">
        <v>3</v>
      </c>
      <c r="V28" s="2">
        <f t="shared" si="0"/>
        <v>64251</v>
      </c>
    </row>
    <row r="29" spans="1:22" customFormat="1" x14ac:dyDescent="0.35">
      <c r="A29" s="3" t="s">
        <v>44</v>
      </c>
      <c r="B29" s="3" t="s">
        <v>89</v>
      </c>
      <c r="C29" s="4" t="s">
        <v>90</v>
      </c>
      <c r="D29" s="4"/>
      <c r="E29" s="4" t="s">
        <v>30</v>
      </c>
      <c r="F29" s="16">
        <v>0</v>
      </c>
      <c r="G29" s="16">
        <v>0</v>
      </c>
      <c r="H29" s="16">
        <v>12660</v>
      </c>
      <c r="I29" s="16">
        <v>52161</v>
      </c>
      <c r="J29" s="16">
        <v>0</v>
      </c>
      <c r="K29" s="16">
        <v>4431</v>
      </c>
      <c r="L29" s="4" t="s">
        <v>31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69252</v>
      </c>
    </row>
    <row r="30" spans="1:22" customFormat="1" x14ac:dyDescent="0.35">
      <c r="A30" s="3" t="s">
        <v>37</v>
      </c>
      <c r="B30" s="3" t="s">
        <v>91</v>
      </c>
      <c r="C30" s="4" t="s">
        <v>92</v>
      </c>
      <c r="D30" s="4"/>
      <c r="E30" s="4" t="s">
        <v>30</v>
      </c>
      <c r="F30" s="16">
        <v>817170</v>
      </c>
      <c r="G30" s="16">
        <v>0</v>
      </c>
      <c r="H30" s="16">
        <v>127600</v>
      </c>
      <c r="I30" s="16">
        <v>0</v>
      </c>
      <c r="J30" s="16">
        <v>0</v>
      </c>
      <c r="K30" s="16">
        <v>15072</v>
      </c>
      <c r="L30" s="4" t="s">
        <v>31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959842</v>
      </c>
    </row>
    <row r="31" spans="1:22" customFormat="1" x14ac:dyDescent="0.35">
      <c r="A31" s="3" t="s">
        <v>37</v>
      </c>
      <c r="B31" s="3" t="s">
        <v>93</v>
      </c>
      <c r="C31" s="4" t="s">
        <v>94</v>
      </c>
      <c r="D31" s="4"/>
      <c r="E31" s="4" t="s">
        <v>30</v>
      </c>
      <c r="F31" s="16">
        <v>239160</v>
      </c>
      <c r="G31" s="16">
        <v>0</v>
      </c>
      <c r="H31" s="16">
        <v>54272</v>
      </c>
      <c r="I31" s="16">
        <v>0</v>
      </c>
      <c r="J31" s="16">
        <v>0</v>
      </c>
      <c r="K31" s="16">
        <v>2676</v>
      </c>
      <c r="L31" s="4" t="s">
        <v>31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296108</v>
      </c>
    </row>
    <row r="32" spans="1:22" customFormat="1" x14ac:dyDescent="0.35">
      <c r="A32" s="3" t="s">
        <v>43</v>
      </c>
      <c r="B32" s="3" t="s">
        <v>95</v>
      </c>
      <c r="C32" s="4" t="s">
        <v>96</v>
      </c>
      <c r="D32" s="4"/>
      <c r="E32" s="4" t="s">
        <v>33</v>
      </c>
      <c r="F32" s="16">
        <v>0</v>
      </c>
      <c r="G32" s="16">
        <v>0</v>
      </c>
      <c r="H32" s="16">
        <v>140000</v>
      </c>
      <c r="I32" s="16">
        <v>0</v>
      </c>
      <c r="J32" s="16">
        <v>0</v>
      </c>
      <c r="K32" s="16">
        <v>10000</v>
      </c>
      <c r="L32" s="4" t="s">
        <v>31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150000</v>
      </c>
    </row>
    <row r="33" spans="1:22" customFormat="1" x14ac:dyDescent="0.35">
      <c r="A33" s="3" t="s">
        <v>55</v>
      </c>
      <c r="B33" s="3" t="s">
        <v>97</v>
      </c>
      <c r="C33" s="4" t="s">
        <v>98</v>
      </c>
      <c r="D33" s="4"/>
      <c r="E33" s="4" t="s">
        <v>30</v>
      </c>
      <c r="F33" s="16">
        <v>0</v>
      </c>
      <c r="G33" s="16">
        <v>137988</v>
      </c>
      <c r="H33" s="16">
        <v>50185</v>
      </c>
      <c r="I33" s="16">
        <v>0</v>
      </c>
      <c r="J33" s="16">
        <v>0</v>
      </c>
      <c r="K33" s="16">
        <v>18589</v>
      </c>
      <c r="L33" s="4" t="s">
        <v>34</v>
      </c>
      <c r="M33" s="17">
        <v>0</v>
      </c>
      <c r="N33" s="17">
        <v>1</v>
      </c>
      <c r="O33" s="17">
        <v>7</v>
      </c>
      <c r="P33" s="17">
        <v>3</v>
      </c>
      <c r="Q33" s="17">
        <v>0</v>
      </c>
      <c r="R33" s="17">
        <v>0</v>
      </c>
      <c r="S33" s="17">
        <v>0</v>
      </c>
      <c r="T33" s="17">
        <v>0</v>
      </c>
      <c r="U33" s="1">
        <v>11</v>
      </c>
      <c r="V33" s="2">
        <f t="shared" si="0"/>
        <v>206762</v>
      </c>
    </row>
    <row r="34" spans="1:22" customFormat="1" x14ac:dyDescent="0.35">
      <c r="A34" s="3" t="s">
        <v>99</v>
      </c>
      <c r="B34" s="3" t="s">
        <v>100</v>
      </c>
      <c r="C34" s="4" t="s">
        <v>101</v>
      </c>
      <c r="D34" s="4"/>
      <c r="E34" s="4" t="s">
        <v>35</v>
      </c>
      <c r="F34" s="16">
        <v>27600</v>
      </c>
      <c r="G34" s="16">
        <v>98136</v>
      </c>
      <c r="H34" s="16">
        <v>55000</v>
      </c>
      <c r="I34" s="16">
        <v>0</v>
      </c>
      <c r="J34" s="16">
        <v>6250</v>
      </c>
      <c r="K34" s="16">
        <v>13518</v>
      </c>
      <c r="L34" s="4" t="s">
        <v>34</v>
      </c>
      <c r="M34" s="17">
        <v>0</v>
      </c>
      <c r="N34" s="17">
        <v>0</v>
      </c>
      <c r="O34" s="17">
        <v>0</v>
      </c>
      <c r="P34" s="17">
        <v>3</v>
      </c>
      <c r="Q34" s="17">
        <v>3</v>
      </c>
      <c r="R34" s="17">
        <v>0</v>
      </c>
      <c r="S34" s="17">
        <v>0</v>
      </c>
      <c r="T34" s="17">
        <v>0</v>
      </c>
      <c r="U34" s="1">
        <v>6</v>
      </c>
      <c r="V34" s="2">
        <f t="shared" si="0"/>
        <v>200504</v>
      </c>
    </row>
    <row r="35" spans="1:22" customFormat="1" x14ac:dyDescent="0.35">
      <c r="A35" s="3" t="s">
        <v>102</v>
      </c>
      <c r="B35" s="3" t="s">
        <v>103</v>
      </c>
      <c r="C35" s="4" t="s">
        <v>104</v>
      </c>
      <c r="D35" s="4"/>
      <c r="E35" s="4" t="s">
        <v>30</v>
      </c>
      <c r="F35" s="16">
        <v>0</v>
      </c>
      <c r="G35" s="16">
        <v>74232</v>
      </c>
      <c r="H35" s="16">
        <v>0</v>
      </c>
      <c r="I35" s="16">
        <v>0</v>
      </c>
      <c r="J35" s="16">
        <v>0</v>
      </c>
      <c r="K35" s="16">
        <v>7423</v>
      </c>
      <c r="L35" s="4" t="s">
        <v>34</v>
      </c>
      <c r="M35" s="17">
        <v>12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">
        <v>13</v>
      </c>
      <c r="V35" s="2">
        <f t="shared" si="0"/>
        <v>81655</v>
      </c>
    </row>
    <row r="36" spans="1:22" x14ac:dyDescent="0.3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>SUM(M36:T36)</f>
        <v>0</v>
      </c>
      <c r="V36" s="2">
        <f t="shared" ref="V36:V45" si="1">SUM(F36:K36)</f>
        <v>0</v>
      </c>
    </row>
    <row r="37" spans="1:22" x14ac:dyDescent="0.3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ref="U37:U45" si="2">SUM(M37:T37)</f>
        <v>0</v>
      </c>
      <c r="V37" s="2">
        <f t="shared" si="1"/>
        <v>0</v>
      </c>
    </row>
    <row r="38" spans="1:22" x14ac:dyDescent="0.3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si="2"/>
        <v>0</v>
      </c>
      <c r="V38" s="2">
        <f t="shared" si="1"/>
        <v>0</v>
      </c>
    </row>
    <row r="39" spans="1:22" x14ac:dyDescent="0.3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2"/>
        <v>0</v>
      </c>
      <c r="V39" s="2">
        <f t="shared" si="1"/>
        <v>0</v>
      </c>
    </row>
    <row r="40" spans="1:22" x14ac:dyDescent="0.3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si="2"/>
        <v>0</v>
      </c>
      <c r="V40" s="2">
        <f t="shared" si="1"/>
        <v>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si="2"/>
        <v>0</v>
      </c>
      <c r="V41" s="2">
        <f t="shared" si="1"/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2"/>
        <v>0</v>
      </c>
      <c r="V42" s="2">
        <f t="shared" si="1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ref="U44" si="3">SUM(M44:T44)</f>
        <v>0</v>
      </c>
      <c r="V44" s="2">
        <f t="shared" ref="V44" si="4">SUM(F44:K44)</f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6:V43">
    <cfRule type="cellIs" dxfId="12" priority="15" operator="lessThan">
      <formula>0</formula>
    </cfRule>
  </conditionalFormatting>
  <conditionalFormatting sqref="V36:V43">
    <cfRule type="expression" dxfId="11" priority="16">
      <formula>$V$36&lt;0</formula>
    </cfRule>
  </conditionalFormatting>
  <conditionalFormatting sqref="D36:D43">
    <cfRule type="expression" dxfId="10" priority="14">
      <formula>OR($D36&gt;2019,AND($D36&lt;2019,$D36&lt;&gt;""))</formula>
    </cfRule>
  </conditionalFormatting>
  <conditionalFormatting sqref="V45">
    <cfRule type="cellIs" dxfId="9" priority="11" operator="lessThan">
      <formula>0</formula>
    </cfRule>
  </conditionalFormatting>
  <conditionalFormatting sqref="V45">
    <cfRule type="expression" dxfId="8" priority="12">
      <formula>$V$36&lt;0</formula>
    </cfRule>
  </conditionalFormatting>
  <conditionalFormatting sqref="D45">
    <cfRule type="expression" dxfId="7" priority="10">
      <formula>OR($D45&gt;2019,AND($D45&lt;2019,$D45&lt;&gt;""))</formula>
    </cfRule>
  </conditionalFormatting>
  <conditionalFormatting sqref="V44">
    <cfRule type="cellIs" dxfId="6" priority="7" operator="lessThan">
      <formula>0</formula>
    </cfRule>
  </conditionalFormatting>
  <conditionalFormatting sqref="V44">
    <cfRule type="expression" dxfId="5" priority="8">
      <formula>$V$36&lt;0</formula>
    </cfRule>
  </conditionalFormatting>
  <conditionalFormatting sqref="D44">
    <cfRule type="expression" dxfId="4" priority="6">
      <formula>OR($D44&gt;2019,AND($D44&lt;2019,$D44&lt;&gt;""))</formula>
    </cfRule>
  </conditionalFormatting>
  <conditionalFormatting sqref="V7:V35">
    <cfRule type="cellIs" dxfId="3" priority="3" operator="lessThan">
      <formula>0</formula>
    </cfRule>
  </conditionalFormatting>
  <conditionalFormatting sqref="V7:V35">
    <cfRule type="expression" dxfId="2" priority="4">
      <formula>$V$7&lt;0</formula>
    </cfRule>
  </conditionalFormatting>
  <conditionalFormatting sqref="D7:D35">
    <cfRule type="expression" dxfId="1" priority="2">
      <formula>OR($D7&gt;2019,AND($D7&lt;2019,$D7&lt;&gt;""))</formula>
    </cfRule>
  </conditionalFormatting>
  <conditionalFormatting sqref="C7:C45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45">
      <formula1>"N/A, FMR, Actual Rent"</formula1>
    </dataValidation>
    <dataValidation type="list" allowBlank="1" showInputMessage="1" showErrorMessage="1" sqref="E7:E45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2018-06-12T20:04:08Z</dcterms:modified>
</cp:coreProperties>
</file>