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CT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GIW'!$A$1:$V$54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4" i="1" l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53" i="1" l="1"/>
  <c r="U53" i="1"/>
  <c r="U48" i="1" l="1"/>
  <c r="V48" i="1"/>
  <c r="V50" i="1" l="1"/>
  <c r="V47" i="1"/>
  <c r="V54" i="1" l="1"/>
  <c r="V52" i="1"/>
  <c r="V51" i="1"/>
  <c r="V49" i="1"/>
  <c r="V46" i="1"/>
  <c r="V45" i="1"/>
  <c r="U54" i="1"/>
  <c r="U52" i="1"/>
  <c r="U51" i="1"/>
  <c r="U50" i="1"/>
  <c r="U49" i="1"/>
  <c r="U47" i="1"/>
  <c r="U46" i="1"/>
  <c r="U45" i="1"/>
  <c r="H3" i="1" l="1"/>
</calcChain>
</file>

<file path=xl/sharedStrings.xml><?xml version="1.0" encoding="utf-8"?>
<sst xmlns="http://schemas.openxmlformats.org/spreadsheetml/2006/main" count="224" uniqueCount="134">
  <si>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</si>
  <si>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</si>
  <si>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</si>
  <si>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</si>
  <si>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</si>
  <si>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</si>
  <si>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</si>
  <si>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</si>
  <si>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</si>
  <si>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</si>
  <si>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</si>
  <si>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</si>
  <si>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</si>
  <si>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</si>
  <si>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</si>
  <si>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</si>
  <si>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</si>
  <si>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</si>
  <si>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</si>
  <si>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</si>
  <si>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</si>
  <si>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</si>
  <si>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</si>
  <si>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</si>
  <si>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</si>
  <si>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</si>
  <si>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</si>
  <si>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</si>
  <si>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</si>
  <si>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</si>
  <si>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</si>
  <si>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</si>
  <si>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</si>
  <si>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TH</t>
  </si>
  <si>
    <t>SSO</t>
  </si>
  <si>
    <t>FMR</t>
  </si>
  <si>
    <t>Operation Hope of Fairfield, Inc.</t>
  </si>
  <si>
    <t>Hope 4</t>
  </si>
  <si>
    <t>CT0032L1E031708</t>
  </si>
  <si>
    <t>Hartford</t>
  </si>
  <si>
    <t>CT-503</t>
  </si>
  <si>
    <t>Bridgeport, Stamford, Norwalk/Fairfield County CoC</t>
  </si>
  <si>
    <t>United Way of Coastal Fairfield County</t>
  </si>
  <si>
    <t>Connecticut Department of Mental Health and Addiction Services</t>
  </si>
  <si>
    <t>CT0033 Bridgeport Fairfield Apartments</t>
  </si>
  <si>
    <t>CT0033L1E031710</t>
  </si>
  <si>
    <t>CT0034 Bridgeport Crescent Apartments</t>
  </si>
  <si>
    <t>CT0034L1E031710</t>
  </si>
  <si>
    <t>CT0035 Bridgeport Rental Assistance</t>
  </si>
  <si>
    <t>CT0035L1E031710</t>
  </si>
  <si>
    <t>Catholic Charities of Fairfield County, Inc.</t>
  </si>
  <si>
    <t>Conger House Renewal 2017</t>
  </si>
  <si>
    <t>CT0037L1E031710</t>
  </si>
  <si>
    <t>Recovery Network of Programs, Inc.</t>
  </si>
  <si>
    <t>Seaview Supportive Housing Program 2017</t>
  </si>
  <si>
    <t>CT0038L1E031710</t>
  </si>
  <si>
    <t>St. Vincent's Medical Center/SVBH- CRS</t>
  </si>
  <si>
    <t>SVMC-Bridgeport SHP 2017</t>
  </si>
  <si>
    <t>CT0041L1E031710</t>
  </si>
  <si>
    <t>PHD Supportive Housing Renewal 2017</t>
  </si>
  <si>
    <t>CT0044L1E031710</t>
  </si>
  <si>
    <t>Micah Housing, Inc.</t>
  </si>
  <si>
    <t>Hope Supportive Housing</t>
  </si>
  <si>
    <t>CT0047L1E031710</t>
  </si>
  <si>
    <t>The Connection, Inc</t>
  </si>
  <si>
    <t>Supportive Housing Program Fairfield</t>
  </si>
  <si>
    <t>CT0048L1E031711</t>
  </si>
  <si>
    <t>Applied Behavioral Rehabilitation Institute, Inc.</t>
  </si>
  <si>
    <t>Waldorf House Supportive Housing Program</t>
  </si>
  <si>
    <t>CT0050L1E031710</t>
  </si>
  <si>
    <t>Open Door Shelter</t>
  </si>
  <si>
    <t>129 South Main St.</t>
  </si>
  <si>
    <t>CT0079L1E031709</t>
  </si>
  <si>
    <t>Family and Children's Agency</t>
  </si>
  <si>
    <t>PILOTS I</t>
  </si>
  <si>
    <t>CT0081L1E031709</t>
  </si>
  <si>
    <t>CT-503 HMIS FY 2017 (CT0082)</t>
  </si>
  <si>
    <t>CT0082L1E031710</t>
  </si>
  <si>
    <t>SVMC- Norwalk SHP 2017</t>
  </si>
  <si>
    <t>CT0083L1E031710</t>
  </si>
  <si>
    <t>Mid Fairfield AIDS Project, Inc.</t>
  </si>
  <si>
    <t>Independent Living Program 1 2017</t>
  </si>
  <si>
    <t>CT0084L1E031710</t>
  </si>
  <si>
    <t>CT0085 Norwalk Rental Assistance</t>
  </si>
  <si>
    <t>CT0085L1E031710</t>
  </si>
  <si>
    <t>Shelter for the Homeless, Inc.</t>
  </si>
  <si>
    <t>Berkeley House FY18-19</t>
  </si>
  <si>
    <t>CT0096L1E031710</t>
  </si>
  <si>
    <t>Inspirica, Inc.</t>
  </si>
  <si>
    <t>Family Transitional Living Program (CT0099L1E031609)</t>
  </si>
  <si>
    <t>CT0099L1E031710</t>
  </si>
  <si>
    <t>Laurel House, Inc.</t>
  </si>
  <si>
    <t>Partners 2 FY17</t>
  </si>
  <si>
    <t>CT0100L1E031710</t>
  </si>
  <si>
    <t>Partners 3 FY17</t>
  </si>
  <si>
    <t>CT0101L1E031710</t>
  </si>
  <si>
    <t>CT0103 Stamford Colony Apartments</t>
  </si>
  <si>
    <t>CT0103L1E031710</t>
  </si>
  <si>
    <t>CT0104 Stamford Atlantic Apartments</t>
  </si>
  <si>
    <t>CT0104L1E031710</t>
  </si>
  <si>
    <t>CT0105 Stamford Rental Assistance</t>
  </si>
  <si>
    <t>CT0105L1E031710</t>
  </si>
  <si>
    <t>Independent Living Program 2 2017</t>
  </si>
  <si>
    <t>CT0143L1E031709</t>
  </si>
  <si>
    <t>Rose Park Apartments (CT0166L1E031607)</t>
  </si>
  <si>
    <t>CT0166L1E031708</t>
  </si>
  <si>
    <t>Rose Park Apartments 1st and 2nd Floor (CT0178L1E031605)</t>
  </si>
  <si>
    <t>CT0178L1E031706</t>
  </si>
  <si>
    <t>Fairfield County Rapid Rehousing 2017</t>
  </si>
  <si>
    <t>CT0226L1E031705</t>
  </si>
  <si>
    <t>Alpha Home Inc.</t>
  </si>
  <si>
    <t>Alpha Home, Inc. (Jessica Tandy Apartments)</t>
  </si>
  <si>
    <t>CT0239L1E031704</t>
  </si>
  <si>
    <t>Emerge, Inc.</t>
  </si>
  <si>
    <t>Emerge 1</t>
  </si>
  <si>
    <t>CT0244L1E031704</t>
  </si>
  <si>
    <t>Beacon III FY18-19</t>
  </si>
  <si>
    <t>CT0256L1E031704</t>
  </si>
  <si>
    <t>FCA HUD Reallocation #2</t>
  </si>
  <si>
    <t>CT0267L1E031703</t>
  </si>
  <si>
    <t>FCA HUD Reallocation #3v2</t>
  </si>
  <si>
    <t>CT0273L1E031702</t>
  </si>
  <si>
    <t>Liberation Programs, Inc.</t>
  </si>
  <si>
    <t>Cherry Homes PSH 1</t>
  </si>
  <si>
    <t>CT0274L1E031702</t>
  </si>
  <si>
    <t>ODFC 2017 PSH</t>
  </si>
  <si>
    <t>CT0285L1E031702</t>
  </si>
  <si>
    <t>Connecticut Department of Housing</t>
  </si>
  <si>
    <t>ODFC CAN-SSO 2017</t>
  </si>
  <si>
    <t>CT0288L1E031701</t>
  </si>
  <si>
    <t>ODFC RRH Bonus 2017</t>
  </si>
  <si>
    <t>CT0301L1E031700</t>
  </si>
  <si>
    <t>ODFC 211 SSO</t>
  </si>
  <si>
    <t>CT0303L1E031700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</si>
</sst>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1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4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1" t="s">
        <v>39</v>
      </c>
      <c r="C1" s="31"/>
      <c r="D1" s="31"/>
      <c r="E1" s="32" t="s">
        <v>13</v>
      </c>
      <c r="F1" s="33"/>
      <c r="G1" s="34"/>
      <c r="H1" s="28" t="s">
        <v>42</v>
      </c>
      <c r="I1" s="29"/>
      <c r="J1" s="30"/>
    </row>
    <row r="2" spans="1:22" ht="35.25" customHeight="1" x14ac:dyDescent="0.35">
      <c r="A2" s="18" t="s">
        <v>11</v>
      </c>
      <c r="B2" s="31" t="s">
        <v>40</v>
      </c>
      <c r="C2" s="31"/>
      <c r="D2" s="31"/>
      <c r="E2" s="38"/>
      <c r="F2" s="39"/>
      <c r="G2" s="39"/>
      <c r="H2" s="39"/>
      <c r="I2" s="39"/>
      <c r="J2" s="40"/>
    </row>
    <row r="3" spans="1:22" ht="35.25" customHeight="1" x14ac:dyDescent="0.35">
      <c r="A3" s="19" t="s">
        <v>12</v>
      </c>
      <c r="B3" s="31" t="s">
        <v>41</v>
      </c>
      <c r="C3" s="31"/>
      <c r="D3" s="31"/>
      <c r="E3" s="35" t="s">
        <v>28</v>
      </c>
      <c r="F3" s="36"/>
      <c r="G3" s="37"/>
      <c r="H3" s="23">
        <f ca="1">SUM(OFFSET(V6,1,0,500,1))</f>
        <v>10238540</v>
      </c>
      <c r="I3" s="24"/>
      <c r="J3" s="25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2" t="s">
        <v>26</v>
      </c>
      <c r="B5" s="26"/>
      <c r="C5" s="26"/>
      <c r="D5" s="26"/>
      <c r="E5" s="27"/>
      <c r="F5" s="21" t="s">
        <v>23</v>
      </c>
      <c r="G5" s="21"/>
      <c r="H5" s="21"/>
      <c r="I5" s="21"/>
      <c r="J5" s="21"/>
      <c r="K5" s="21"/>
      <c r="L5" s="21" t="s">
        <v>25</v>
      </c>
      <c r="M5" s="21"/>
      <c r="N5" s="21"/>
      <c r="O5" s="21"/>
      <c r="P5" s="21"/>
      <c r="Q5" s="21"/>
      <c r="R5" s="21"/>
      <c r="S5" s="21"/>
      <c r="T5" s="21"/>
      <c r="U5" s="22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36</v>
      </c>
      <c r="B7" s="3" t="s">
        <v>37</v>
      </c>
      <c r="C7" s="4" t="s">
        <v>38</v>
      </c>
      <c r="D7" s="4">
        <v>2019</v>
      </c>
      <c r="E7" s="4" t="s">
        <v>30</v>
      </c>
      <c r="F7" s="16">
        <v>118800</v>
      </c>
      <c r="G7" s="16">
        <v>0</v>
      </c>
      <c r="H7" s="16">
        <v>40000</v>
      </c>
      <c r="I7" s="16">
        <v>0</v>
      </c>
      <c r="J7" s="16">
        <v>0</v>
      </c>
      <c r="K7" s="16">
        <v>0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44" si="0">SUM(F7:K7)</f>
        <v>158800</v>
      </c>
    </row>
    <row r="8" spans="1:22" customFormat="1" x14ac:dyDescent="0.35">
      <c r="A8" s="3" t="s">
        <v>43</v>
      </c>
      <c r="B8" s="3" t="s">
        <v>44</v>
      </c>
      <c r="C8" s="4" t="s">
        <v>45</v>
      </c>
      <c r="D8" s="4">
        <v>2019</v>
      </c>
      <c r="E8" s="4" t="s">
        <v>30</v>
      </c>
      <c r="F8" s="16">
        <v>0</v>
      </c>
      <c r="G8" s="16">
        <v>153588</v>
      </c>
      <c r="H8" s="16">
        <v>0</v>
      </c>
      <c r="I8" s="16">
        <v>0</v>
      </c>
      <c r="J8" s="16">
        <v>0</v>
      </c>
      <c r="K8" s="16">
        <v>10848</v>
      </c>
      <c r="L8" s="4" t="s">
        <v>31</v>
      </c>
      <c r="M8" s="17">
        <v>0</v>
      </c>
      <c r="N8" s="17">
        <v>14</v>
      </c>
      <c r="O8" s="17">
        <v>3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">
        <v>17</v>
      </c>
      <c r="V8" s="2">
        <f t="shared" si="0"/>
        <v>164436</v>
      </c>
    </row>
    <row r="9" spans="1:22" customFormat="1" x14ac:dyDescent="0.35">
      <c r="A9" s="3" t="s">
        <v>43</v>
      </c>
      <c r="B9" s="3" t="s">
        <v>46</v>
      </c>
      <c r="C9" s="4" t="s">
        <v>47</v>
      </c>
      <c r="D9" s="4">
        <v>2019</v>
      </c>
      <c r="E9" s="4" t="s">
        <v>30</v>
      </c>
      <c r="F9" s="16">
        <v>0</v>
      </c>
      <c r="G9" s="16">
        <v>167040</v>
      </c>
      <c r="H9" s="16">
        <v>0</v>
      </c>
      <c r="I9" s="16">
        <v>0</v>
      </c>
      <c r="J9" s="16">
        <v>0</v>
      </c>
      <c r="K9" s="16">
        <v>12691</v>
      </c>
      <c r="L9" s="4" t="s">
        <v>31</v>
      </c>
      <c r="M9" s="17">
        <v>0</v>
      </c>
      <c r="N9" s="17">
        <v>12</v>
      </c>
      <c r="O9" s="17">
        <v>7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">
        <v>19</v>
      </c>
      <c r="V9" s="2">
        <f t="shared" si="0"/>
        <v>179731</v>
      </c>
    </row>
    <row r="10" spans="1:22" customFormat="1" x14ac:dyDescent="0.35">
      <c r="A10" s="3" t="s">
        <v>43</v>
      </c>
      <c r="B10" s="3" t="s">
        <v>48</v>
      </c>
      <c r="C10" s="4" t="s">
        <v>49</v>
      </c>
      <c r="D10" s="4">
        <v>2019</v>
      </c>
      <c r="E10" s="4" t="s">
        <v>30</v>
      </c>
      <c r="F10" s="16">
        <v>0</v>
      </c>
      <c r="G10" s="16">
        <v>1541820</v>
      </c>
      <c r="H10" s="16">
        <v>0</v>
      </c>
      <c r="I10" s="16">
        <v>0</v>
      </c>
      <c r="J10" s="16">
        <v>0</v>
      </c>
      <c r="K10" s="16">
        <v>11280</v>
      </c>
      <c r="L10" s="4" t="s">
        <v>35</v>
      </c>
      <c r="M10" s="17">
        <v>0</v>
      </c>
      <c r="N10" s="17">
        <v>18</v>
      </c>
      <c r="O10" s="17">
        <v>55</v>
      </c>
      <c r="P10" s="17">
        <v>25</v>
      </c>
      <c r="Q10" s="17">
        <v>13</v>
      </c>
      <c r="R10" s="17">
        <v>4</v>
      </c>
      <c r="S10" s="17">
        <v>0</v>
      </c>
      <c r="T10" s="17">
        <v>0</v>
      </c>
      <c r="U10" s="1">
        <v>115</v>
      </c>
      <c r="V10" s="2">
        <f t="shared" si="0"/>
        <v>1553100</v>
      </c>
    </row>
    <row r="11" spans="1:22" customFormat="1" x14ac:dyDescent="0.35">
      <c r="A11" s="3" t="s">
        <v>50</v>
      </c>
      <c r="B11" s="3" t="s">
        <v>51</v>
      </c>
      <c r="C11" s="4" t="s">
        <v>52</v>
      </c>
      <c r="D11" s="4">
        <v>2019</v>
      </c>
      <c r="E11" s="4" t="s">
        <v>30</v>
      </c>
      <c r="F11" s="16">
        <v>0</v>
      </c>
      <c r="G11" s="16">
        <v>0</v>
      </c>
      <c r="H11" s="16">
        <v>75090</v>
      </c>
      <c r="I11" s="16">
        <v>110062</v>
      </c>
      <c r="J11" s="16">
        <v>0</v>
      </c>
      <c r="K11" s="16">
        <v>0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185152</v>
      </c>
    </row>
    <row r="12" spans="1:22" customFormat="1" x14ac:dyDescent="0.35">
      <c r="A12" s="3" t="s">
        <v>53</v>
      </c>
      <c r="B12" s="3" t="s">
        <v>54</v>
      </c>
      <c r="C12" s="4" t="s">
        <v>55</v>
      </c>
      <c r="D12" s="4">
        <v>2019</v>
      </c>
      <c r="E12" s="4" t="s">
        <v>30</v>
      </c>
      <c r="F12" s="16">
        <v>122500</v>
      </c>
      <c r="G12" s="16">
        <v>0</v>
      </c>
      <c r="H12" s="16">
        <v>49785</v>
      </c>
      <c r="I12" s="16">
        <v>0</v>
      </c>
      <c r="J12" s="16">
        <v>0</v>
      </c>
      <c r="K12" s="16">
        <v>3747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176032</v>
      </c>
    </row>
    <row r="13" spans="1:22" customFormat="1" x14ac:dyDescent="0.35">
      <c r="A13" s="3" t="s">
        <v>56</v>
      </c>
      <c r="B13" s="3" t="s">
        <v>57</v>
      </c>
      <c r="C13" s="4" t="s">
        <v>58</v>
      </c>
      <c r="D13" s="4">
        <v>2019</v>
      </c>
      <c r="E13" s="4" t="s">
        <v>30</v>
      </c>
      <c r="F13" s="16">
        <v>435000</v>
      </c>
      <c r="G13" s="16">
        <v>0</v>
      </c>
      <c r="H13" s="16">
        <v>252000</v>
      </c>
      <c r="I13" s="16">
        <v>267079</v>
      </c>
      <c r="J13" s="16">
        <v>0</v>
      </c>
      <c r="K13" s="16">
        <v>35000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989079</v>
      </c>
    </row>
    <row r="14" spans="1:22" customFormat="1" x14ac:dyDescent="0.35">
      <c r="A14" s="3" t="s">
        <v>50</v>
      </c>
      <c r="B14" s="3" t="s">
        <v>59</v>
      </c>
      <c r="C14" s="4" t="s">
        <v>60</v>
      </c>
      <c r="D14" s="4">
        <v>2019</v>
      </c>
      <c r="E14" s="4" t="s">
        <v>30</v>
      </c>
      <c r="F14" s="16">
        <v>0</v>
      </c>
      <c r="G14" s="16">
        <v>240000</v>
      </c>
      <c r="H14" s="16">
        <v>103695</v>
      </c>
      <c r="I14" s="16">
        <v>41253</v>
      </c>
      <c r="J14" s="16">
        <v>0</v>
      </c>
      <c r="K14" s="16">
        <v>5000</v>
      </c>
      <c r="L14" s="4" t="s">
        <v>31</v>
      </c>
      <c r="M14" s="17">
        <v>0</v>
      </c>
      <c r="N14" s="17">
        <v>0</v>
      </c>
      <c r="O14" s="17">
        <v>0</v>
      </c>
      <c r="P14" s="17">
        <v>8</v>
      </c>
      <c r="Q14" s="17">
        <v>7</v>
      </c>
      <c r="R14" s="17">
        <v>2</v>
      </c>
      <c r="S14" s="17">
        <v>0</v>
      </c>
      <c r="T14" s="17">
        <v>0</v>
      </c>
      <c r="U14" s="1">
        <v>17</v>
      </c>
      <c r="V14" s="2">
        <f t="shared" si="0"/>
        <v>389948</v>
      </c>
    </row>
    <row r="15" spans="1:22" customFormat="1" x14ac:dyDescent="0.35">
      <c r="A15" s="3" t="s">
        <v>61</v>
      </c>
      <c r="B15" s="3" t="s">
        <v>62</v>
      </c>
      <c r="C15" s="4" t="s">
        <v>63</v>
      </c>
      <c r="D15" s="4">
        <v>2019</v>
      </c>
      <c r="E15" s="4" t="s">
        <v>30</v>
      </c>
      <c r="F15" s="16">
        <v>0</v>
      </c>
      <c r="G15" s="16">
        <v>0</v>
      </c>
      <c r="H15" s="16">
        <v>45529</v>
      </c>
      <c r="I15" s="16">
        <v>115004</v>
      </c>
      <c r="J15" s="16">
        <v>0</v>
      </c>
      <c r="K15" s="16">
        <v>1000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161533</v>
      </c>
    </row>
    <row r="16" spans="1:22" customFormat="1" x14ac:dyDescent="0.35">
      <c r="A16" s="3" t="s">
        <v>64</v>
      </c>
      <c r="B16" s="3" t="s">
        <v>65</v>
      </c>
      <c r="C16" s="4" t="s">
        <v>66</v>
      </c>
      <c r="D16" s="4">
        <v>2019</v>
      </c>
      <c r="E16" s="4" t="s">
        <v>30</v>
      </c>
      <c r="F16" s="16">
        <v>95124</v>
      </c>
      <c r="G16" s="16">
        <v>0</v>
      </c>
      <c r="H16" s="16">
        <v>39216</v>
      </c>
      <c r="I16" s="16">
        <v>3390</v>
      </c>
      <c r="J16" s="16">
        <v>0</v>
      </c>
      <c r="K16" s="16">
        <v>8970</v>
      </c>
      <c r="L16" s="4" t="s">
        <v>32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146700</v>
      </c>
    </row>
    <row r="17" spans="1:22" customFormat="1" x14ac:dyDescent="0.35">
      <c r="A17" s="3" t="s">
        <v>67</v>
      </c>
      <c r="B17" s="3" t="s">
        <v>68</v>
      </c>
      <c r="C17" s="4" t="s">
        <v>69</v>
      </c>
      <c r="D17" s="4">
        <v>2019</v>
      </c>
      <c r="E17" s="4" t="s">
        <v>30</v>
      </c>
      <c r="F17" s="16">
        <v>0</v>
      </c>
      <c r="G17" s="16">
        <v>0</v>
      </c>
      <c r="H17" s="16">
        <v>48081</v>
      </c>
      <c r="I17" s="16">
        <v>40387</v>
      </c>
      <c r="J17" s="16">
        <v>0</v>
      </c>
      <c r="K17" s="16">
        <v>4124</v>
      </c>
      <c r="L17" s="4" t="s">
        <v>32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92592</v>
      </c>
    </row>
    <row r="18" spans="1:22" customFormat="1" x14ac:dyDescent="0.35">
      <c r="A18" s="3" t="s">
        <v>70</v>
      </c>
      <c r="B18" s="3" t="s">
        <v>71</v>
      </c>
      <c r="C18" s="4" t="s">
        <v>72</v>
      </c>
      <c r="D18" s="4">
        <v>2019</v>
      </c>
      <c r="E18" s="4" t="s">
        <v>30</v>
      </c>
      <c r="F18" s="16">
        <v>0</v>
      </c>
      <c r="G18" s="16">
        <v>0</v>
      </c>
      <c r="H18" s="16">
        <v>27068</v>
      </c>
      <c r="I18" s="16">
        <v>21073</v>
      </c>
      <c r="J18" s="16">
        <v>0</v>
      </c>
      <c r="K18" s="16">
        <v>2277</v>
      </c>
      <c r="L18" s="4" t="s">
        <v>32</v>
      </c>
      <c r="M18" s="17"/>
      <c r="N18" s="17"/>
      <c r="O18" s="17"/>
      <c r="P18" s="17"/>
      <c r="Q18" s="17"/>
      <c r="R18" s="17"/>
      <c r="S18" s="17"/>
      <c r="T18" s="17"/>
      <c r="U18" s="1"/>
      <c r="V18" s="2">
        <f t="shared" si="0"/>
        <v>50418</v>
      </c>
    </row>
    <row r="19" spans="1:22" customFormat="1" x14ac:dyDescent="0.35">
      <c r="A19" s="3" t="s">
        <v>73</v>
      </c>
      <c r="B19" s="3" t="s">
        <v>74</v>
      </c>
      <c r="C19" s="4" t="s">
        <v>75</v>
      </c>
      <c r="D19" s="4">
        <v>2019</v>
      </c>
      <c r="E19" s="4" t="s">
        <v>30</v>
      </c>
      <c r="F19" s="16">
        <v>0</v>
      </c>
      <c r="G19" s="16">
        <v>184680</v>
      </c>
      <c r="H19" s="16">
        <v>0</v>
      </c>
      <c r="I19" s="16">
        <v>0</v>
      </c>
      <c r="J19" s="16">
        <v>0</v>
      </c>
      <c r="K19" s="16">
        <v>7400</v>
      </c>
      <c r="L19" s="4" t="s">
        <v>35</v>
      </c>
      <c r="M19" s="17">
        <v>0</v>
      </c>
      <c r="N19" s="17">
        <v>0</v>
      </c>
      <c r="O19" s="17">
        <v>10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">
        <v>10</v>
      </c>
      <c r="V19" s="2">
        <f t="shared" si="0"/>
        <v>192080</v>
      </c>
    </row>
    <row r="20" spans="1:22" customFormat="1" x14ac:dyDescent="0.35">
      <c r="A20" s="3" t="s">
        <v>42</v>
      </c>
      <c r="B20" s="3" t="s">
        <v>76</v>
      </c>
      <c r="C20" s="4" t="s">
        <v>77</v>
      </c>
      <c r="D20" s="4">
        <v>2019</v>
      </c>
      <c r="E20" s="4" t="s">
        <v>6</v>
      </c>
      <c r="F20" s="16">
        <v>0</v>
      </c>
      <c r="G20" s="16">
        <v>0</v>
      </c>
      <c r="H20" s="16">
        <v>0</v>
      </c>
      <c r="I20" s="16">
        <v>0</v>
      </c>
      <c r="J20" s="16">
        <v>156790</v>
      </c>
      <c r="K20" s="16">
        <v>7001</v>
      </c>
      <c r="L20" s="4" t="s">
        <v>32</v>
      </c>
      <c r="M20" s="17"/>
      <c r="N20" s="17"/>
      <c r="O20" s="17"/>
      <c r="P20" s="17"/>
      <c r="Q20" s="17"/>
      <c r="R20" s="17"/>
      <c r="S20" s="17"/>
      <c r="T20" s="17"/>
      <c r="U20" s="1"/>
      <c r="V20" s="2">
        <f t="shared" si="0"/>
        <v>163791</v>
      </c>
    </row>
    <row r="21" spans="1:22" customFormat="1" x14ac:dyDescent="0.35">
      <c r="A21" s="3" t="s">
        <v>56</v>
      </c>
      <c r="B21" s="3" t="s">
        <v>78</v>
      </c>
      <c r="C21" s="4" t="s">
        <v>79</v>
      </c>
      <c r="D21" s="4">
        <v>2019</v>
      </c>
      <c r="E21" s="4" t="s">
        <v>30</v>
      </c>
      <c r="F21" s="16">
        <v>0</v>
      </c>
      <c r="G21" s="16">
        <v>0</v>
      </c>
      <c r="H21" s="16">
        <v>162080</v>
      </c>
      <c r="I21" s="16">
        <v>146187</v>
      </c>
      <c r="J21" s="16">
        <v>0</v>
      </c>
      <c r="K21" s="16">
        <v>18715</v>
      </c>
      <c r="L21" s="4" t="s">
        <v>32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326982</v>
      </c>
    </row>
    <row r="22" spans="1:22" customFormat="1" x14ac:dyDescent="0.35">
      <c r="A22" s="3" t="s">
        <v>80</v>
      </c>
      <c r="B22" s="3" t="s">
        <v>81</v>
      </c>
      <c r="C22" s="4" t="s">
        <v>82</v>
      </c>
      <c r="D22" s="4">
        <v>2019</v>
      </c>
      <c r="E22" s="4" t="s">
        <v>30</v>
      </c>
      <c r="F22" s="16">
        <v>99057</v>
      </c>
      <c r="G22" s="16">
        <v>0</v>
      </c>
      <c r="H22" s="16">
        <v>31200</v>
      </c>
      <c r="I22" s="16">
        <v>3990</v>
      </c>
      <c r="J22" s="16">
        <v>0</v>
      </c>
      <c r="K22" s="16">
        <v>1608</v>
      </c>
      <c r="L22" s="4" t="s">
        <v>32</v>
      </c>
      <c r="M22" s="17"/>
      <c r="N22" s="17"/>
      <c r="O22" s="17"/>
      <c r="P22" s="17"/>
      <c r="Q22" s="17"/>
      <c r="R22" s="17"/>
      <c r="S22" s="17"/>
      <c r="T22" s="17"/>
      <c r="U22" s="1"/>
      <c r="V22" s="2">
        <f t="shared" si="0"/>
        <v>135855</v>
      </c>
    </row>
    <row r="23" spans="1:22" customFormat="1" x14ac:dyDescent="0.35">
      <c r="A23" s="3" t="s">
        <v>43</v>
      </c>
      <c r="B23" s="3" t="s">
        <v>83</v>
      </c>
      <c r="C23" s="4" t="s">
        <v>84</v>
      </c>
      <c r="D23" s="4">
        <v>2019</v>
      </c>
      <c r="E23" s="4" t="s">
        <v>30</v>
      </c>
      <c r="F23" s="16">
        <v>0</v>
      </c>
      <c r="G23" s="16">
        <v>521892</v>
      </c>
      <c r="H23" s="16">
        <v>0</v>
      </c>
      <c r="I23" s="16">
        <v>0</v>
      </c>
      <c r="J23" s="16">
        <v>0</v>
      </c>
      <c r="K23" s="16">
        <v>18909</v>
      </c>
      <c r="L23" s="4" t="s">
        <v>35</v>
      </c>
      <c r="M23" s="17">
        <v>0</v>
      </c>
      <c r="N23" s="17">
        <v>7</v>
      </c>
      <c r="O23" s="17">
        <v>14</v>
      </c>
      <c r="P23" s="17">
        <v>4</v>
      </c>
      <c r="Q23" s="17">
        <v>1</v>
      </c>
      <c r="R23" s="17">
        <v>1</v>
      </c>
      <c r="S23" s="17">
        <v>0</v>
      </c>
      <c r="T23" s="17">
        <v>0</v>
      </c>
      <c r="U23" s="1">
        <v>27</v>
      </c>
      <c r="V23" s="2">
        <f t="shared" si="0"/>
        <v>540801</v>
      </c>
    </row>
    <row r="24" spans="1:22" customFormat="1" x14ac:dyDescent="0.35">
      <c r="A24" s="3" t="s">
        <v>85</v>
      </c>
      <c r="B24" s="3" t="s">
        <v>86</v>
      </c>
      <c r="C24" s="4" t="s">
        <v>87</v>
      </c>
      <c r="D24" s="4">
        <v>2019</v>
      </c>
      <c r="E24" s="4" t="s">
        <v>30</v>
      </c>
      <c r="F24" s="16">
        <v>0</v>
      </c>
      <c r="G24" s="16">
        <v>0</v>
      </c>
      <c r="H24" s="16">
        <v>0</v>
      </c>
      <c r="I24" s="16">
        <v>85643</v>
      </c>
      <c r="J24" s="16">
        <v>0</v>
      </c>
      <c r="K24" s="16">
        <v>8388</v>
      </c>
      <c r="L24" s="4" t="s">
        <v>32</v>
      </c>
      <c r="M24" s="17"/>
      <c r="N24" s="17"/>
      <c r="O24" s="17"/>
      <c r="P24" s="17"/>
      <c r="Q24" s="17"/>
      <c r="R24" s="17"/>
      <c r="S24" s="17"/>
      <c r="T24" s="17"/>
      <c r="U24" s="1"/>
      <c r="V24" s="2">
        <f t="shared" si="0"/>
        <v>94031</v>
      </c>
    </row>
    <row r="25" spans="1:22" customFormat="1" x14ac:dyDescent="0.35">
      <c r="A25" s="3" t="s">
        <v>88</v>
      </c>
      <c r="B25" s="3" t="s">
        <v>89</v>
      </c>
      <c r="C25" s="4" t="s">
        <v>90</v>
      </c>
      <c r="D25" s="4">
        <v>2019</v>
      </c>
      <c r="E25" s="4" t="s">
        <v>33</v>
      </c>
      <c r="F25" s="16">
        <v>0</v>
      </c>
      <c r="G25" s="16">
        <v>0</v>
      </c>
      <c r="H25" s="16">
        <v>91367</v>
      </c>
      <c r="I25" s="16">
        <v>265811</v>
      </c>
      <c r="J25" s="16">
        <v>0</v>
      </c>
      <c r="K25" s="16">
        <v>35717</v>
      </c>
      <c r="L25" s="4" t="s">
        <v>32</v>
      </c>
      <c r="M25" s="17"/>
      <c r="N25" s="17"/>
      <c r="O25" s="17"/>
      <c r="P25" s="17"/>
      <c r="Q25" s="17"/>
      <c r="R25" s="17"/>
      <c r="S25" s="17"/>
      <c r="T25" s="17"/>
      <c r="U25" s="1"/>
      <c r="V25" s="2">
        <f t="shared" si="0"/>
        <v>392895</v>
      </c>
    </row>
    <row r="26" spans="1:22" customFormat="1" x14ac:dyDescent="0.35">
      <c r="A26" s="3" t="s">
        <v>91</v>
      </c>
      <c r="B26" s="3" t="s">
        <v>92</v>
      </c>
      <c r="C26" s="4" t="s">
        <v>93</v>
      </c>
      <c r="D26" s="4">
        <v>2019</v>
      </c>
      <c r="E26" s="4" t="s">
        <v>30</v>
      </c>
      <c r="F26" s="16">
        <v>73325</v>
      </c>
      <c r="G26" s="16">
        <v>0</v>
      </c>
      <c r="H26" s="16">
        <v>2182</v>
      </c>
      <c r="I26" s="16">
        <v>43070</v>
      </c>
      <c r="J26" s="16">
        <v>0</v>
      </c>
      <c r="K26" s="16">
        <v>3620</v>
      </c>
      <c r="L26" s="4" t="s">
        <v>32</v>
      </c>
      <c r="M26" s="17"/>
      <c r="N26" s="17"/>
      <c r="O26" s="17"/>
      <c r="P26" s="17"/>
      <c r="Q26" s="17"/>
      <c r="R26" s="17"/>
      <c r="S26" s="17"/>
      <c r="T26" s="17"/>
      <c r="U26" s="1"/>
      <c r="V26" s="2">
        <f t="shared" si="0"/>
        <v>122197</v>
      </c>
    </row>
    <row r="27" spans="1:22" customFormat="1" x14ac:dyDescent="0.35">
      <c r="A27" s="3" t="s">
        <v>91</v>
      </c>
      <c r="B27" s="3" t="s">
        <v>94</v>
      </c>
      <c r="C27" s="4" t="s">
        <v>95</v>
      </c>
      <c r="D27" s="4">
        <v>2019</v>
      </c>
      <c r="E27" s="4" t="s">
        <v>30</v>
      </c>
      <c r="F27" s="16">
        <v>13420</v>
      </c>
      <c r="G27" s="16">
        <v>0</v>
      </c>
      <c r="H27" s="16">
        <v>3850</v>
      </c>
      <c r="I27" s="16">
        <v>3597</v>
      </c>
      <c r="J27" s="16">
        <v>0</v>
      </c>
      <c r="K27" s="16">
        <v>661</v>
      </c>
      <c r="L27" s="4" t="s">
        <v>32</v>
      </c>
      <c r="M27" s="17"/>
      <c r="N27" s="17"/>
      <c r="O27" s="17"/>
      <c r="P27" s="17"/>
      <c r="Q27" s="17"/>
      <c r="R27" s="17"/>
      <c r="S27" s="17"/>
      <c r="T27" s="17"/>
      <c r="U27" s="1"/>
      <c r="V27" s="2">
        <f t="shared" si="0"/>
        <v>21528</v>
      </c>
    </row>
    <row r="28" spans="1:22" customFormat="1" x14ac:dyDescent="0.35">
      <c r="A28" s="3" t="s">
        <v>43</v>
      </c>
      <c r="B28" s="3" t="s">
        <v>96</v>
      </c>
      <c r="C28" s="4" t="s">
        <v>97</v>
      </c>
      <c r="D28" s="4">
        <v>2019</v>
      </c>
      <c r="E28" s="4" t="s">
        <v>30</v>
      </c>
      <c r="F28" s="16">
        <v>0</v>
      </c>
      <c r="G28" s="16">
        <v>194376</v>
      </c>
      <c r="H28" s="16">
        <v>0</v>
      </c>
      <c r="I28" s="16">
        <v>0</v>
      </c>
      <c r="J28" s="16">
        <v>0</v>
      </c>
      <c r="K28" s="16">
        <v>3904</v>
      </c>
      <c r="L28" s="4" t="s">
        <v>31</v>
      </c>
      <c r="M28" s="17">
        <v>0</v>
      </c>
      <c r="N28" s="17">
        <v>14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">
        <v>14</v>
      </c>
      <c r="V28" s="2">
        <f t="shared" si="0"/>
        <v>198280</v>
      </c>
    </row>
    <row r="29" spans="1:22" customFormat="1" x14ac:dyDescent="0.35">
      <c r="A29" s="3" t="s">
        <v>43</v>
      </c>
      <c r="B29" s="3" t="s">
        <v>98</v>
      </c>
      <c r="C29" s="4" t="s">
        <v>99</v>
      </c>
      <c r="D29" s="4">
        <v>2019</v>
      </c>
      <c r="E29" s="4" t="s">
        <v>30</v>
      </c>
      <c r="F29" s="16">
        <v>0</v>
      </c>
      <c r="G29" s="16">
        <v>193752</v>
      </c>
      <c r="H29" s="16">
        <v>0</v>
      </c>
      <c r="I29" s="16">
        <v>0</v>
      </c>
      <c r="J29" s="16">
        <v>0</v>
      </c>
      <c r="K29" s="16">
        <v>3625</v>
      </c>
      <c r="L29" s="4" t="s">
        <v>35</v>
      </c>
      <c r="M29" s="17">
        <v>0</v>
      </c>
      <c r="N29" s="17">
        <v>13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">
        <v>13</v>
      </c>
      <c r="V29" s="2">
        <f t="shared" si="0"/>
        <v>197377</v>
      </c>
    </row>
    <row r="30" spans="1:22" customFormat="1" x14ac:dyDescent="0.35">
      <c r="A30" s="3" t="s">
        <v>43</v>
      </c>
      <c r="B30" s="3" t="s">
        <v>100</v>
      </c>
      <c r="C30" s="4" t="s">
        <v>101</v>
      </c>
      <c r="D30" s="4">
        <v>2019</v>
      </c>
      <c r="E30" s="4" t="s">
        <v>30</v>
      </c>
      <c r="F30" s="16">
        <v>0</v>
      </c>
      <c r="G30" s="16">
        <v>233604</v>
      </c>
      <c r="H30" s="16">
        <v>0</v>
      </c>
      <c r="I30" s="16">
        <v>0</v>
      </c>
      <c r="J30" s="16">
        <v>0</v>
      </c>
      <c r="K30" s="16">
        <v>4329</v>
      </c>
      <c r="L30" s="4" t="s">
        <v>35</v>
      </c>
      <c r="M30" s="17">
        <v>0</v>
      </c>
      <c r="N30" s="17">
        <v>7</v>
      </c>
      <c r="O30" s="17">
        <v>7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">
        <v>14</v>
      </c>
      <c r="V30" s="2">
        <f t="shared" si="0"/>
        <v>237933</v>
      </c>
    </row>
    <row r="31" spans="1:22" customFormat="1" x14ac:dyDescent="0.35">
      <c r="A31" s="3" t="s">
        <v>80</v>
      </c>
      <c r="B31" s="3" t="s">
        <v>102</v>
      </c>
      <c r="C31" s="4" t="s">
        <v>103</v>
      </c>
      <c r="D31" s="4">
        <v>2019</v>
      </c>
      <c r="E31" s="4" t="s">
        <v>30</v>
      </c>
      <c r="F31" s="16">
        <v>48427</v>
      </c>
      <c r="G31" s="16">
        <v>0</v>
      </c>
      <c r="H31" s="16">
        <v>3900</v>
      </c>
      <c r="I31" s="16">
        <v>0</v>
      </c>
      <c r="J31" s="16">
        <v>0</v>
      </c>
      <c r="K31" s="16">
        <v>820</v>
      </c>
      <c r="L31" s="4" t="s">
        <v>32</v>
      </c>
      <c r="M31" s="17"/>
      <c r="N31" s="17"/>
      <c r="O31" s="17"/>
      <c r="P31" s="17"/>
      <c r="Q31" s="17"/>
      <c r="R31" s="17"/>
      <c r="S31" s="17"/>
      <c r="T31" s="17"/>
      <c r="U31" s="1"/>
      <c r="V31" s="2">
        <f t="shared" si="0"/>
        <v>53147</v>
      </c>
    </row>
    <row r="32" spans="1:22" customFormat="1" x14ac:dyDescent="0.35">
      <c r="A32" s="3" t="s">
        <v>88</v>
      </c>
      <c r="B32" s="3" t="s">
        <v>104</v>
      </c>
      <c r="C32" s="4" t="s">
        <v>105</v>
      </c>
      <c r="D32" s="4">
        <v>2019</v>
      </c>
      <c r="E32" s="4" t="s">
        <v>30</v>
      </c>
      <c r="F32" s="16">
        <v>0</v>
      </c>
      <c r="G32" s="16">
        <v>0</v>
      </c>
      <c r="H32" s="16">
        <v>672</v>
      </c>
      <c r="I32" s="16">
        <v>19136</v>
      </c>
      <c r="J32" s="16">
        <v>0</v>
      </c>
      <c r="K32" s="16">
        <v>1980</v>
      </c>
      <c r="L32" s="4" t="s">
        <v>32</v>
      </c>
      <c r="M32" s="17"/>
      <c r="N32" s="17"/>
      <c r="O32" s="17"/>
      <c r="P32" s="17"/>
      <c r="Q32" s="17"/>
      <c r="R32" s="17"/>
      <c r="S32" s="17"/>
      <c r="T32" s="17"/>
      <c r="U32" s="1"/>
      <c r="V32" s="2">
        <f t="shared" si="0"/>
        <v>21788</v>
      </c>
    </row>
    <row r="33" spans="1:22" customFormat="1" x14ac:dyDescent="0.35">
      <c r="A33" s="3" t="s">
        <v>88</v>
      </c>
      <c r="B33" s="3" t="s">
        <v>106</v>
      </c>
      <c r="C33" s="4" t="s">
        <v>107</v>
      </c>
      <c r="D33" s="4">
        <v>2019</v>
      </c>
      <c r="E33" s="4" t="s">
        <v>30</v>
      </c>
      <c r="F33" s="16">
        <v>0</v>
      </c>
      <c r="G33" s="16">
        <v>0</v>
      </c>
      <c r="H33" s="16">
        <v>13821</v>
      </c>
      <c r="I33" s="16">
        <v>24756</v>
      </c>
      <c r="J33" s="16">
        <v>0</v>
      </c>
      <c r="K33" s="16">
        <v>3857</v>
      </c>
      <c r="L33" s="4" t="s">
        <v>32</v>
      </c>
      <c r="M33" s="17"/>
      <c r="N33" s="17"/>
      <c r="O33" s="17"/>
      <c r="P33" s="17"/>
      <c r="Q33" s="17"/>
      <c r="R33" s="17"/>
      <c r="S33" s="17"/>
      <c r="T33" s="17"/>
      <c r="U33" s="1"/>
      <c r="V33" s="2">
        <f t="shared" si="0"/>
        <v>42434</v>
      </c>
    </row>
    <row r="34" spans="1:22" customFormat="1" x14ac:dyDescent="0.35">
      <c r="A34" s="3" t="s">
        <v>42</v>
      </c>
      <c r="B34" s="3" t="s">
        <v>108</v>
      </c>
      <c r="C34" s="4" t="s">
        <v>109</v>
      </c>
      <c r="D34" s="4">
        <v>2019</v>
      </c>
      <c r="E34" s="4" t="s">
        <v>30</v>
      </c>
      <c r="F34" s="16">
        <v>0</v>
      </c>
      <c r="G34" s="16">
        <v>33768</v>
      </c>
      <c r="H34" s="16">
        <v>9593</v>
      </c>
      <c r="I34" s="16">
        <v>0</v>
      </c>
      <c r="J34" s="16">
        <v>0</v>
      </c>
      <c r="K34" s="16">
        <v>2381</v>
      </c>
      <c r="L34" s="4" t="s">
        <v>35</v>
      </c>
      <c r="M34" s="17">
        <v>0</v>
      </c>
      <c r="N34" s="17">
        <v>1</v>
      </c>
      <c r="O34" s="17">
        <v>2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">
        <v>3</v>
      </c>
      <c r="V34" s="2">
        <f t="shared" si="0"/>
        <v>45742</v>
      </c>
    </row>
    <row r="35" spans="1:22" customFormat="1" x14ac:dyDescent="0.35">
      <c r="A35" s="3" t="s">
        <v>110</v>
      </c>
      <c r="B35" s="3" t="s">
        <v>111</v>
      </c>
      <c r="C35" s="4" t="s">
        <v>112</v>
      </c>
      <c r="D35" s="4">
        <v>2019</v>
      </c>
      <c r="E35" s="4" t="s">
        <v>30</v>
      </c>
      <c r="F35" s="16">
        <v>0</v>
      </c>
      <c r="G35" s="16">
        <v>0</v>
      </c>
      <c r="H35" s="16">
        <v>53171</v>
      </c>
      <c r="I35" s="16">
        <v>58667</v>
      </c>
      <c r="J35" s="16">
        <v>0</v>
      </c>
      <c r="K35" s="16">
        <v>10658</v>
      </c>
      <c r="L35" s="4" t="s">
        <v>32</v>
      </c>
      <c r="M35" s="17"/>
      <c r="N35" s="17"/>
      <c r="O35" s="17"/>
      <c r="P35" s="17"/>
      <c r="Q35" s="17"/>
      <c r="R35" s="17"/>
      <c r="S35" s="17"/>
      <c r="T35" s="17"/>
      <c r="U35" s="1"/>
      <c r="V35" s="2">
        <f t="shared" si="0"/>
        <v>122496</v>
      </c>
    </row>
    <row r="36" spans="1:22" customFormat="1" x14ac:dyDescent="0.35">
      <c r="A36" s="3" t="s">
        <v>113</v>
      </c>
      <c r="B36" s="3" t="s">
        <v>114</v>
      </c>
      <c r="C36" s="4" t="s">
        <v>115</v>
      </c>
      <c r="D36" s="4">
        <v>2019</v>
      </c>
      <c r="E36" s="4" t="s">
        <v>30</v>
      </c>
      <c r="F36" s="16">
        <v>0</v>
      </c>
      <c r="G36" s="16">
        <v>0</v>
      </c>
      <c r="H36" s="16">
        <v>32990</v>
      </c>
      <c r="I36" s="16">
        <v>11126</v>
      </c>
      <c r="J36" s="16">
        <v>0</v>
      </c>
      <c r="K36" s="16">
        <v>2140</v>
      </c>
      <c r="L36" s="4" t="s">
        <v>32</v>
      </c>
      <c r="M36" s="17"/>
      <c r="N36" s="17"/>
      <c r="O36" s="17"/>
      <c r="P36" s="17"/>
      <c r="Q36" s="17"/>
      <c r="R36" s="17"/>
      <c r="S36" s="17"/>
      <c r="T36" s="17"/>
      <c r="U36" s="1"/>
      <c r="V36" s="2">
        <f t="shared" si="0"/>
        <v>46256</v>
      </c>
    </row>
    <row r="37" spans="1:22" customFormat="1" x14ac:dyDescent="0.35">
      <c r="A37" s="3" t="s">
        <v>85</v>
      </c>
      <c r="B37" s="3" t="s">
        <v>116</v>
      </c>
      <c r="C37" s="4" t="s">
        <v>117</v>
      </c>
      <c r="D37" s="4">
        <v>2019</v>
      </c>
      <c r="E37" s="4" t="s">
        <v>30</v>
      </c>
      <c r="F37" s="16">
        <v>0</v>
      </c>
      <c r="G37" s="16">
        <v>0</v>
      </c>
      <c r="H37" s="16">
        <v>33660</v>
      </c>
      <c r="I37" s="16">
        <v>70124</v>
      </c>
      <c r="J37" s="16">
        <v>0</v>
      </c>
      <c r="K37" s="16">
        <v>6530</v>
      </c>
      <c r="L37" s="4" t="s">
        <v>32</v>
      </c>
      <c r="M37" s="17"/>
      <c r="N37" s="17"/>
      <c r="O37" s="17"/>
      <c r="P37" s="17"/>
      <c r="Q37" s="17"/>
      <c r="R37" s="17"/>
      <c r="S37" s="17"/>
      <c r="T37" s="17"/>
      <c r="U37" s="1"/>
      <c r="V37" s="2">
        <f t="shared" si="0"/>
        <v>110314</v>
      </c>
    </row>
    <row r="38" spans="1:22" customFormat="1" x14ac:dyDescent="0.35">
      <c r="A38" s="3" t="s">
        <v>73</v>
      </c>
      <c r="B38" s="3" t="s">
        <v>118</v>
      </c>
      <c r="C38" s="4" t="s">
        <v>119</v>
      </c>
      <c r="D38" s="4">
        <v>2019</v>
      </c>
      <c r="E38" s="4" t="s">
        <v>30</v>
      </c>
      <c r="F38" s="16">
        <v>0</v>
      </c>
      <c r="G38" s="16">
        <v>51840</v>
      </c>
      <c r="H38" s="16">
        <v>0</v>
      </c>
      <c r="I38" s="16">
        <v>0</v>
      </c>
      <c r="J38" s="16">
        <v>0</v>
      </c>
      <c r="K38" s="16">
        <v>1397</v>
      </c>
      <c r="L38" s="4" t="s">
        <v>35</v>
      </c>
      <c r="M38" s="17">
        <v>0</v>
      </c>
      <c r="N38" s="17">
        <v>1</v>
      </c>
      <c r="O38" s="17">
        <v>2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">
        <v>3</v>
      </c>
      <c r="V38" s="2">
        <f t="shared" si="0"/>
        <v>53237</v>
      </c>
    </row>
    <row r="39" spans="1:22" customFormat="1" x14ac:dyDescent="0.35">
      <c r="A39" s="3" t="s">
        <v>73</v>
      </c>
      <c r="B39" s="3" t="s">
        <v>120</v>
      </c>
      <c r="C39" s="4" t="s">
        <v>121</v>
      </c>
      <c r="D39" s="4">
        <v>2019</v>
      </c>
      <c r="E39" s="4" t="s">
        <v>30</v>
      </c>
      <c r="F39" s="16">
        <v>0</v>
      </c>
      <c r="G39" s="16">
        <v>73872</v>
      </c>
      <c r="H39" s="16">
        <v>0</v>
      </c>
      <c r="I39" s="16">
        <v>0</v>
      </c>
      <c r="J39" s="16">
        <v>0</v>
      </c>
      <c r="K39" s="16">
        <v>3895</v>
      </c>
      <c r="L39" s="4" t="s">
        <v>35</v>
      </c>
      <c r="M39" s="17">
        <v>0</v>
      </c>
      <c r="N39" s="17">
        <v>0</v>
      </c>
      <c r="O39" s="17">
        <v>4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">
        <v>4</v>
      </c>
      <c r="V39" s="2">
        <f t="shared" si="0"/>
        <v>77767</v>
      </c>
    </row>
    <row r="40" spans="1:22" customFormat="1" x14ac:dyDescent="0.35">
      <c r="A40" s="3" t="s">
        <v>122</v>
      </c>
      <c r="B40" s="3" t="s">
        <v>123</v>
      </c>
      <c r="C40" s="4" t="s">
        <v>124</v>
      </c>
      <c r="D40" s="4">
        <v>2019</v>
      </c>
      <c r="E40" s="4" t="s">
        <v>30</v>
      </c>
      <c r="F40" s="16">
        <v>0</v>
      </c>
      <c r="G40" s="16">
        <v>89496</v>
      </c>
      <c r="H40" s="16">
        <v>35592</v>
      </c>
      <c r="I40" s="16">
        <v>0</v>
      </c>
      <c r="J40" s="16">
        <v>0</v>
      </c>
      <c r="K40" s="16">
        <v>0</v>
      </c>
      <c r="L40" s="4" t="s">
        <v>35</v>
      </c>
      <c r="M40" s="17">
        <v>0</v>
      </c>
      <c r="N40" s="17">
        <v>0</v>
      </c>
      <c r="O40" s="17">
        <v>0</v>
      </c>
      <c r="P40" s="17">
        <v>6</v>
      </c>
      <c r="Q40" s="17">
        <v>0</v>
      </c>
      <c r="R40" s="17">
        <v>0</v>
      </c>
      <c r="S40" s="17">
        <v>0</v>
      </c>
      <c r="T40" s="17">
        <v>0</v>
      </c>
      <c r="U40" s="1">
        <v>6</v>
      </c>
      <c r="V40" s="2">
        <f t="shared" si="0"/>
        <v>125088</v>
      </c>
    </row>
    <row r="41" spans="1:22" customFormat="1" x14ac:dyDescent="0.35">
      <c r="A41" s="3" t="s">
        <v>43</v>
      </c>
      <c r="B41" s="3" t="s">
        <v>125</v>
      </c>
      <c r="C41" s="4" t="s">
        <v>126</v>
      </c>
      <c r="D41" s="4">
        <v>2019</v>
      </c>
      <c r="E41" s="4" t="s">
        <v>30</v>
      </c>
      <c r="F41" s="16">
        <v>0</v>
      </c>
      <c r="G41" s="16">
        <v>1373736</v>
      </c>
      <c r="H41" s="16">
        <v>238578</v>
      </c>
      <c r="I41" s="16">
        <v>0</v>
      </c>
      <c r="J41" s="16">
        <v>0</v>
      </c>
      <c r="K41" s="16">
        <v>88165</v>
      </c>
      <c r="L41" s="4" t="s">
        <v>35</v>
      </c>
      <c r="M41" s="17">
        <v>6</v>
      </c>
      <c r="N41" s="17">
        <v>0</v>
      </c>
      <c r="O41" s="17">
        <v>35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">
        <v>41</v>
      </c>
      <c r="V41" s="2">
        <f t="shared" si="0"/>
        <v>1700479</v>
      </c>
    </row>
    <row r="42" spans="1:22" customFormat="1" x14ac:dyDescent="0.35">
      <c r="A42" s="3" t="s">
        <v>127</v>
      </c>
      <c r="B42" s="3" t="s">
        <v>128</v>
      </c>
      <c r="C42" s="4" t="s">
        <v>129</v>
      </c>
      <c r="D42" s="4">
        <v>2019</v>
      </c>
      <c r="E42" s="4" t="s">
        <v>34</v>
      </c>
      <c r="F42" s="16">
        <v>0</v>
      </c>
      <c r="G42" s="16">
        <v>0</v>
      </c>
      <c r="H42" s="16">
        <v>280406</v>
      </c>
      <c r="I42" s="16">
        <v>0</v>
      </c>
      <c r="J42" s="16">
        <v>0</v>
      </c>
      <c r="K42" s="16">
        <v>12600</v>
      </c>
      <c r="L42" s="4" t="s">
        <v>32</v>
      </c>
      <c r="M42" s="17"/>
      <c r="N42" s="17"/>
      <c r="O42" s="17"/>
      <c r="P42" s="17"/>
      <c r="Q42" s="17"/>
      <c r="R42" s="17"/>
      <c r="S42" s="17"/>
      <c r="T42" s="17"/>
      <c r="U42" s="1"/>
      <c r="V42" s="2">
        <f t="shared" si="0"/>
        <v>293006</v>
      </c>
    </row>
    <row r="43" spans="1:22" customFormat="1" x14ac:dyDescent="0.35">
      <c r="A43" s="3" t="s">
        <v>127</v>
      </c>
      <c r="B43" s="3" t="s">
        <v>130</v>
      </c>
      <c r="C43" s="20" t="s">
        <v>131</v>
      </c>
      <c r="D43" s="4"/>
      <c r="E43" s="4" t="s">
        <v>30</v>
      </c>
      <c r="F43" s="16">
        <v>0</v>
      </c>
      <c r="G43" s="16">
        <v>452544</v>
      </c>
      <c r="H43" s="16">
        <v>150000</v>
      </c>
      <c r="I43" s="16">
        <v>0</v>
      </c>
      <c r="J43" s="16">
        <v>0</v>
      </c>
      <c r="K43" s="16">
        <v>2971</v>
      </c>
      <c r="L43" s="4" t="s">
        <v>35</v>
      </c>
      <c r="M43" s="17">
        <v>0</v>
      </c>
      <c r="N43" s="17">
        <v>0</v>
      </c>
      <c r="O43" s="17">
        <v>22</v>
      </c>
      <c r="P43" s="17">
        <v>8</v>
      </c>
      <c r="Q43" s="17">
        <v>0</v>
      </c>
      <c r="R43" s="17">
        <v>0</v>
      </c>
      <c r="S43" s="17">
        <v>0</v>
      </c>
      <c r="T43" s="17">
        <v>0</v>
      </c>
      <c r="U43" s="1">
        <v>30</v>
      </c>
      <c r="V43" s="2">
        <f t="shared" si="0"/>
        <v>605515</v>
      </c>
    </row>
    <row r="44" spans="1:22" customFormat="1" x14ac:dyDescent="0.35">
      <c r="A44" s="3" t="s">
        <v>127</v>
      </c>
      <c r="B44" s="3" t="s">
        <v>132</v>
      </c>
      <c r="C44" s="20" t="s">
        <v>133</v>
      </c>
      <c r="D44" s="4"/>
      <c r="E44" s="4" t="s">
        <v>34</v>
      </c>
      <c r="F44" s="16">
        <v>0</v>
      </c>
      <c r="G44" s="16">
        <v>0</v>
      </c>
      <c r="H44" s="16">
        <v>70000</v>
      </c>
      <c r="I44" s="16">
        <v>0</v>
      </c>
      <c r="J44" s="16">
        <v>0</v>
      </c>
      <c r="K44" s="16">
        <v>0</v>
      </c>
      <c r="L44" s="4" t="s">
        <v>32</v>
      </c>
      <c r="M44" s="17"/>
      <c r="N44" s="17"/>
      <c r="O44" s="17"/>
      <c r="P44" s="17"/>
      <c r="Q44" s="17"/>
      <c r="R44" s="17"/>
      <c r="S44" s="17"/>
      <c r="T44" s="17"/>
      <c r="U44" s="1"/>
      <c r="V44" s="2">
        <f t="shared" si="0"/>
        <v>70000</v>
      </c>
    </row>
    <row r="45" spans="1:22" x14ac:dyDescent="0.35">
      <c r="A45" s="3"/>
      <c r="B45" s="3"/>
      <c r="C45" s="4"/>
      <c r="D45" s="4"/>
      <c r="E45" s="4"/>
      <c r="F45" s="16"/>
      <c r="G45" s="16"/>
      <c r="H45" s="16"/>
      <c r="I45" s="16"/>
      <c r="J45" s="16"/>
      <c r="K45" s="16"/>
      <c r="L45" s="4"/>
      <c r="M45" s="17"/>
      <c r="N45" s="17"/>
      <c r="O45" s="17"/>
      <c r="P45" s="17"/>
      <c r="Q45" s="17"/>
      <c r="R45" s="17"/>
      <c r="S45" s="17"/>
      <c r="T45" s="17"/>
      <c r="U45" s="1">
        <f>SUM(M45:T45)</f>
        <v>0</v>
      </c>
      <c r="V45" s="2">
        <f t="shared" ref="V45:V54" si="1">SUM(F45:K45)</f>
        <v>0</v>
      </c>
    </row>
    <row r="46" spans="1:22" x14ac:dyDescent="0.35">
      <c r="A46" s="3"/>
      <c r="B46" s="3"/>
      <c r="C46" s="4"/>
      <c r="D46" s="4"/>
      <c r="E46" s="4"/>
      <c r="F46" s="16"/>
      <c r="G46" s="16"/>
      <c r="H46" s="16"/>
      <c r="I46" s="16"/>
      <c r="J46" s="16"/>
      <c r="K46" s="16"/>
      <c r="L46" s="4"/>
      <c r="M46" s="17"/>
      <c r="N46" s="17"/>
      <c r="O46" s="17"/>
      <c r="P46" s="17"/>
      <c r="Q46" s="17"/>
      <c r="R46" s="17"/>
      <c r="S46" s="17"/>
      <c r="T46" s="17"/>
      <c r="U46" s="1">
        <f t="shared" ref="U46:U54" si="2">SUM(M46:T46)</f>
        <v>0</v>
      </c>
      <c r="V46" s="2">
        <f t="shared" si="1"/>
        <v>0</v>
      </c>
    </row>
    <row r="47" spans="1:22" x14ac:dyDescent="0.35">
      <c r="A47" s="3"/>
      <c r="B47" s="3"/>
      <c r="C47" s="4"/>
      <c r="D47" s="4"/>
      <c r="E47" s="4"/>
      <c r="F47" s="16"/>
      <c r="G47" s="16"/>
      <c r="H47" s="16"/>
      <c r="I47" s="16"/>
      <c r="J47" s="16"/>
      <c r="K47" s="16"/>
      <c r="L47" s="4"/>
      <c r="M47" s="17"/>
      <c r="N47" s="17"/>
      <c r="O47" s="17"/>
      <c r="P47" s="17"/>
      <c r="Q47" s="17"/>
      <c r="R47" s="17"/>
      <c r="S47" s="17"/>
      <c r="T47" s="17"/>
      <c r="U47" s="1">
        <f t="shared" si="2"/>
        <v>0</v>
      </c>
      <c r="V47" s="2">
        <f t="shared" si="1"/>
        <v>0</v>
      </c>
    </row>
    <row r="48" spans="1:22" x14ac:dyDescent="0.35">
      <c r="A48" s="3"/>
      <c r="B48" s="3"/>
      <c r="C48" s="4"/>
      <c r="D48" s="4"/>
      <c r="E48" s="4"/>
      <c r="F48" s="16"/>
      <c r="G48" s="16"/>
      <c r="H48" s="16"/>
      <c r="I48" s="16"/>
      <c r="J48" s="16"/>
      <c r="K48" s="16"/>
      <c r="L48" s="4"/>
      <c r="M48" s="17"/>
      <c r="N48" s="17"/>
      <c r="O48" s="17"/>
      <c r="P48" s="17"/>
      <c r="Q48" s="17"/>
      <c r="R48" s="17"/>
      <c r="S48" s="17"/>
      <c r="T48" s="17"/>
      <c r="U48" s="1">
        <f t="shared" si="2"/>
        <v>0</v>
      </c>
      <c r="V48" s="2">
        <f t="shared" si="1"/>
        <v>0</v>
      </c>
    </row>
    <row r="49" spans="1:22" x14ac:dyDescent="0.35">
      <c r="A49" s="3"/>
      <c r="B49" s="3"/>
      <c r="C49" s="4"/>
      <c r="D49" s="4"/>
      <c r="E49" s="4"/>
      <c r="F49" s="16"/>
      <c r="G49" s="16"/>
      <c r="H49" s="16"/>
      <c r="I49" s="16"/>
      <c r="J49" s="16"/>
      <c r="K49" s="16"/>
      <c r="L49" s="4"/>
      <c r="M49" s="17"/>
      <c r="N49" s="17"/>
      <c r="O49" s="17"/>
      <c r="P49" s="17"/>
      <c r="Q49" s="17"/>
      <c r="R49" s="17"/>
      <c r="S49" s="17"/>
      <c r="T49" s="17"/>
      <c r="U49" s="1">
        <f t="shared" si="2"/>
        <v>0</v>
      </c>
      <c r="V49" s="2">
        <f t="shared" si="1"/>
        <v>0</v>
      </c>
    </row>
    <row r="50" spans="1:22" x14ac:dyDescent="0.35">
      <c r="A50" s="3"/>
      <c r="B50" s="3"/>
      <c r="C50" s="4"/>
      <c r="D50" s="4"/>
      <c r="E50" s="4"/>
      <c r="F50" s="16"/>
      <c r="G50" s="16"/>
      <c r="H50" s="16"/>
      <c r="I50" s="16"/>
      <c r="J50" s="16"/>
      <c r="K50" s="16"/>
      <c r="L50" s="4"/>
      <c r="M50" s="17"/>
      <c r="N50" s="17"/>
      <c r="O50" s="17"/>
      <c r="P50" s="17"/>
      <c r="Q50" s="17"/>
      <c r="R50" s="17"/>
      <c r="S50" s="17"/>
      <c r="T50" s="17"/>
      <c r="U50" s="1">
        <f t="shared" si="2"/>
        <v>0</v>
      </c>
      <c r="V50" s="2">
        <f t="shared" si="1"/>
        <v>0</v>
      </c>
    </row>
    <row r="51" spans="1:22" x14ac:dyDescent="0.35">
      <c r="A51" s="3"/>
      <c r="B51" s="3"/>
      <c r="C51" s="4"/>
      <c r="D51" s="4"/>
      <c r="E51" s="4"/>
      <c r="F51" s="16"/>
      <c r="G51" s="16"/>
      <c r="H51" s="16"/>
      <c r="I51" s="16"/>
      <c r="J51" s="16"/>
      <c r="K51" s="16"/>
      <c r="L51" s="4"/>
      <c r="M51" s="17"/>
      <c r="N51" s="17"/>
      <c r="O51" s="17"/>
      <c r="P51" s="17"/>
      <c r="Q51" s="17"/>
      <c r="R51" s="17"/>
      <c r="S51" s="17"/>
      <c r="T51" s="17"/>
      <c r="U51" s="1">
        <f t="shared" si="2"/>
        <v>0</v>
      </c>
      <c r="V51" s="2">
        <f t="shared" si="1"/>
        <v>0</v>
      </c>
    </row>
    <row r="52" spans="1:22" x14ac:dyDescent="0.35">
      <c r="A52" s="3"/>
      <c r="B52" s="3"/>
      <c r="C52" s="4"/>
      <c r="D52" s="4"/>
      <c r="E52" s="4"/>
      <c r="F52" s="16"/>
      <c r="G52" s="16"/>
      <c r="H52" s="16"/>
      <c r="I52" s="16"/>
      <c r="J52" s="16"/>
      <c r="K52" s="16"/>
      <c r="L52" s="4"/>
      <c r="M52" s="17"/>
      <c r="N52" s="17"/>
      <c r="O52" s="17"/>
      <c r="P52" s="17"/>
      <c r="Q52" s="17"/>
      <c r="R52" s="17"/>
      <c r="S52" s="17"/>
      <c r="T52" s="17"/>
      <c r="U52" s="1">
        <f t="shared" si="2"/>
        <v>0</v>
      </c>
      <c r="V52" s="2">
        <f t="shared" si="1"/>
        <v>0</v>
      </c>
    </row>
    <row r="53" spans="1:22" x14ac:dyDescent="0.35">
      <c r="A53" s="3"/>
      <c r="B53" s="3"/>
      <c r="C53" s="4"/>
      <c r="D53" s="4"/>
      <c r="E53" s="4"/>
      <c r="F53" s="16"/>
      <c r="G53" s="16"/>
      <c r="H53" s="16"/>
      <c r="I53" s="16"/>
      <c r="J53" s="16"/>
      <c r="K53" s="16"/>
      <c r="L53" s="4"/>
      <c r="M53" s="17"/>
      <c r="N53" s="17"/>
      <c r="O53" s="17"/>
      <c r="P53" s="17"/>
      <c r="Q53" s="17"/>
      <c r="R53" s="17"/>
      <c r="S53" s="17"/>
      <c r="T53" s="17"/>
      <c r="U53" s="1">
        <f t="shared" ref="U53" si="3">SUM(M53:T53)</f>
        <v>0</v>
      </c>
      <c r="V53" s="2">
        <f t="shared" ref="V53" si="4">SUM(F53:K53)</f>
        <v>0</v>
      </c>
    </row>
    <row r="54" spans="1:22" x14ac:dyDescent="0.35">
      <c r="A54" s="3"/>
      <c r="B54" s="3"/>
      <c r="C54" s="4"/>
      <c r="D54" s="4"/>
      <c r="E54" s="4"/>
      <c r="F54" s="16"/>
      <c r="G54" s="16"/>
      <c r="H54" s="16"/>
      <c r="I54" s="16"/>
      <c r="J54" s="16"/>
      <c r="K54" s="16"/>
      <c r="L54" s="4"/>
      <c r="M54" s="17"/>
      <c r="N54" s="17"/>
      <c r="O54" s="17"/>
      <c r="P54" s="17"/>
      <c r="Q54" s="17"/>
      <c r="R54" s="17"/>
      <c r="S54" s="17"/>
      <c r="T54" s="17"/>
      <c r="U54" s="1">
        <f t="shared" si="2"/>
        <v>0</v>
      </c>
      <c r="V54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7:V52">
    <cfRule type="cellIs" dxfId="10" priority="15" operator="lessThan">
      <formula>0</formula>
    </cfRule>
  </conditionalFormatting>
  <conditionalFormatting sqref="V45:V52">
    <cfRule type="expression" dxfId="9" priority="16">
      <formula>$V$45&lt;0</formula>
    </cfRule>
  </conditionalFormatting>
  <conditionalFormatting sqref="D7:D52">
    <cfRule type="expression" dxfId="8" priority="14">
      <formula>OR($D7&gt;2019,AND($D7&lt;2019,$D7&lt;&gt;""))</formula>
    </cfRule>
  </conditionalFormatting>
  <conditionalFormatting sqref="V54">
    <cfRule type="cellIs" dxfId="7" priority="11" operator="lessThan">
      <formula>0</formula>
    </cfRule>
  </conditionalFormatting>
  <conditionalFormatting sqref="V54">
    <cfRule type="expression" dxfId="6" priority="12">
      <formula>$V$45&lt;0</formula>
    </cfRule>
  </conditionalFormatting>
  <conditionalFormatting sqref="D54">
    <cfRule type="expression" dxfId="5" priority="10">
      <formula>OR($D54&gt;2019,AND($D54&lt;2019,$D54&lt;&gt;""))</formula>
    </cfRule>
  </conditionalFormatting>
  <conditionalFormatting sqref="V53">
    <cfRule type="cellIs" dxfId="4" priority="7" operator="lessThan">
      <formula>0</formula>
    </cfRule>
  </conditionalFormatting>
  <conditionalFormatting sqref="V53">
    <cfRule type="expression" dxfId="3" priority="8">
      <formula>$V$45&lt;0</formula>
    </cfRule>
  </conditionalFormatting>
  <conditionalFormatting sqref="D53">
    <cfRule type="expression" dxfId="2" priority="6">
      <formula>OR($D53&gt;2019,AND($D53&lt;2019,$D53&lt;&gt;""))</formula>
    </cfRule>
  </conditionalFormatting>
  <conditionalFormatting sqref="V7:V44">
    <cfRule type="expression" dxfId="1" priority="4">
      <formula>$V$7&lt;0</formula>
    </cfRule>
  </conditionalFormatting>
  <conditionalFormatting sqref="C7:C54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54">
      <formula1>"N/A, FMR, Actual Rent"</formula1>
    </dataValidation>
    <dataValidation type="list" allowBlank="1" showInputMessage="1" showErrorMessage="1" sqref="E7:E54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2018-06-12T20:04:06Z</dcterms:modified>
</cp:coreProperties>
</file>