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GIW Macro Run\CO-500\"/>
    </mc:Choice>
  </mc:AlternateContent>
  <xr:revisionPtr revIDLastSave="0" documentId="13_ncr:1_{913F6CE7-B876-466B-ADA4-2D5E55FC365D}" xr6:coauthVersionLast="45" xr6:coauthVersionMax="45" xr10:uidLastSave="{00000000-0000-0000-0000-000000000000}"/>
  <bookViews>
    <workbookView xWindow="-108" yWindow="-108" windowWidth="27288" windowHeight="17664" xr2:uid="{2DD21AC0-7170-452B-BAD3-6556512A8EC0}"/>
  </bookViews>
  <sheets>
    <sheet name="FY 2020 GIW" sheetId="1" r:id="rId1"/>
  </sheets>
  <definedNames>
    <definedName name="_xlnm._FilterDatabase" localSheetId="0" hidden="1">'FY 2020 GIW'!$A$6:$V$6</definedName>
    <definedName name="_xlnm.Print_Titles" localSheetId="0">'FY 2020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8" i="1" l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H3" i="1" s="1"/>
  <c r="U9" i="1"/>
  <c r="V8" i="1"/>
  <c r="U8" i="1"/>
  <c r="V7" i="1"/>
  <c r="U7" i="1"/>
</calcChain>
</file>

<file path=xl/sharedStrings.xml><?xml version="1.0" encoding="utf-8"?>
<sst xmlns="http://schemas.openxmlformats.org/spreadsheetml/2006/main" count="94" uniqueCount="69">
  <si>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</si>
  <si>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</si>
  <si>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</si>
  <si>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</si>
  <si>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</si>
  <si>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</si>
  <si>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</si>
  <si>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</si>
  <si>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</si>
  <si>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</si>
  <si>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</si>
  <si>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</si>
  <si>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</si>
  <si>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</si>
  <si>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</si>
  <si>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</si>
  <si>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</si>
  <si>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</si>
  <si>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</si>
  <si>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</si>
  <si>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</si>
  <si>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</si>
  <si>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</si>
  <si>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</si>
  <si>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</si>
  <si>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</si>
  <si>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</si>
  <si>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</si>
  <si>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</si>
  <si>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</si>
  <si>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CO-504</t>
  </si>
  <si>
    <t>CoC TH -2019</t>
  </si>
  <si>
    <t>CO0060L8T041912</t>
  </si>
  <si>
    <t>TH</t>
  </si>
  <si>
    <t>FMR</t>
  </si>
  <si>
    <t/>
  </si>
  <si>
    <t>Denver</t>
  </si>
  <si>
    <t>Colorado Springs/El Paso County CoC</t>
  </si>
  <si>
    <t>Community Health Partnership</t>
  </si>
  <si>
    <t>Divison of Housing</t>
  </si>
  <si>
    <t>DOH Consolidated PSH Colorado Springs</t>
  </si>
  <si>
    <t>CO0061L8T041912</t>
  </si>
  <si>
    <t>PH</t>
  </si>
  <si>
    <t>Dedicated HMIS Project 2019</t>
  </si>
  <si>
    <t>CO0063L8T041912</t>
  </si>
  <si>
    <t>Consolidation PSH 1 &amp; 2 - 2019</t>
  </si>
  <si>
    <t>CO0071L8T041912</t>
  </si>
  <si>
    <t>Colorado Springs Housing Authority</t>
  </si>
  <si>
    <t>CO 504 REN PH TRA 2019</t>
  </si>
  <si>
    <t>CO0072L8T041912</t>
  </si>
  <si>
    <t>Homeward Pikes Peak</t>
  </si>
  <si>
    <t>HPP Dual Diagnosis  PSH 2019</t>
  </si>
  <si>
    <t>CO0083L8T041911</t>
  </si>
  <si>
    <t>HPP Vet PSH 2019</t>
  </si>
  <si>
    <t>CO0110L8T041908</t>
  </si>
  <si>
    <t>Ascending to Health Respite Care, Inc.</t>
  </si>
  <si>
    <t>ATH Permanent Housing-CO0121 2019</t>
  </si>
  <si>
    <t>CO0121L8T041906</t>
  </si>
  <si>
    <t>CoC RRH - 2019</t>
  </si>
  <si>
    <t>CO0142L8T041904</t>
  </si>
  <si>
    <t>ATH Permenent Housing-CO0149 2019</t>
  </si>
  <si>
    <t>CO0149L8T041903</t>
  </si>
  <si>
    <t>Coordinated Entry FY 2019</t>
  </si>
  <si>
    <t>CO0156L8T041902</t>
  </si>
  <si>
    <t>SSO</t>
  </si>
  <si>
    <t>TESSA</t>
  </si>
  <si>
    <t>TESSA Rapid Re-housing (DV Bonus)</t>
  </si>
  <si>
    <t>CO0168L8T041900</t>
  </si>
  <si>
    <t>The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</si>
</sst>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6B917-2D64-4AF7-9546-890A413CE4A6}">
  <sheetPr codeName="Sheet61">
    <pageSetUpPr fitToPage="1"/>
  </sheetPr>
  <dimension ref="A1:V28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0.77734375" customWidth="1"/>
    <col min="2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  <col min="23" max="23" width="35.77734375" customWidth="1"/>
  </cols>
  <sheetData>
    <row r="1" spans="1:22" ht="35.25" customHeight="1" x14ac:dyDescent="0.3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3">
      <c r="A2" s="1" t="s">
        <v>2</v>
      </c>
      <c r="B2" s="23" t="s">
        <v>30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3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2383691.96</v>
      </c>
      <c r="I3" s="37"/>
      <c r="J3" s="38"/>
    </row>
    <row r="4" spans="1:22" ht="16.95" customHeight="1" x14ac:dyDescent="0.3">
      <c r="A4" s="3"/>
      <c r="B4" s="4"/>
      <c r="C4" s="4"/>
      <c r="D4" s="4"/>
      <c r="E4" s="3"/>
      <c r="F4" s="5"/>
      <c r="G4" s="6"/>
      <c r="H4" s="7"/>
      <c r="I4" s="7"/>
    </row>
    <row r="5" spans="1:22" x14ac:dyDescent="0.3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5.95" customHeight="1" x14ac:dyDescent="0.3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3">
      <c r="A7" s="13" t="s">
        <v>68</v>
      </c>
      <c r="B7" s="13" t="s">
        <v>31</v>
      </c>
      <c r="C7" s="14" t="s">
        <v>32</v>
      </c>
      <c r="D7" s="14">
        <v>2021</v>
      </c>
      <c r="E7" s="14" t="s">
        <v>33</v>
      </c>
      <c r="F7" s="15">
        <v>0</v>
      </c>
      <c r="G7" s="15">
        <v>29988</v>
      </c>
      <c r="H7" s="15">
        <v>10629</v>
      </c>
      <c r="I7" s="15">
        <v>0</v>
      </c>
      <c r="J7" s="15">
        <v>0</v>
      </c>
      <c r="K7" s="15">
        <v>2212</v>
      </c>
      <c r="L7" s="14" t="s">
        <v>34</v>
      </c>
      <c r="M7" s="16">
        <v>0</v>
      </c>
      <c r="N7" s="16">
        <v>0</v>
      </c>
      <c r="O7" s="16">
        <v>3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7">
        <f t="shared" ref="U7:U28" si="0">SUM(M7:T7)</f>
        <v>3</v>
      </c>
      <c r="V7" s="18">
        <f t="shared" ref="V7:V28" si="1">SUM(F7:K7)</f>
        <v>42829</v>
      </c>
    </row>
    <row r="8" spans="1:22" x14ac:dyDescent="0.3">
      <c r="A8" s="13" t="s">
        <v>39</v>
      </c>
      <c r="B8" s="13" t="s">
        <v>40</v>
      </c>
      <c r="C8" s="14" t="s">
        <v>41</v>
      </c>
      <c r="D8" s="14">
        <v>2021</v>
      </c>
      <c r="E8" s="14" t="s">
        <v>42</v>
      </c>
      <c r="F8" s="15">
        <v>0</v>
      </c>
      <c r="G8" s="15">
        <v>498804</v>
      </c>
      <c r="H8" s="15">
        <v>131672.95999999996</v>
      </c>
      <c r="I8" s="15">
        <v>0</v>
      </c>
      <c r="J8" s="15">
        <v>0</v>
      </c>
      <c r="K8" s="15">
        <v>67918</v>
      </c>
      <c r="L8" s="14" t="s">
        <v>34</v>
      </c>
      <c r="M8" s="16">
        <v>1</v>
      </c>
      <c r="N8" s="16">
        <v>4</v>
      </c>
      <c r="O8" s="16">
        <v>46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f t="shared" si="0"/>
        <v>51</v>
      </c>
      <c r="V8" s="18">
        <f t="shared" si="1"/>
        <v>698394.96</v>
      </c>
    </row>
    <row r="9" spans="1:22" x14ac:dyDescent="0.3">
      <c r="A9" s="13" t="s">
        <v>38</v>
      </c>
      <c r="B9" s="13" t="s">
        <v>43</v>
      </c>
      <c r="C9" s="14" t="s">
        <v>44</v>
      </c>
      <c r="D9" s="14">
        <v>2021</v>
      </c>
      <c r="E9" s="14" t="s">
        <v>17</v>
      </c>
      <c r="F9" s="15">
        <v>0</v>
      </c>
      <c r="G9" s="15">
        <v>0</v>
      </c>
      <c r="H9" s="15">
        <v>0</v>
      </c>
      <c r="I9" s="15">
        <v>0</v>
      </c>
      <c r="J9" s="15">
        <v>226844</v>
      </c>
      <c r="K9" s="15">
        <v>13099</v>
      </c>
      <c r="L9" s="14" t="s">
        <v>35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239943</v>
      </c>
    </row>
    <row r="10" spans="1:22" x14ac:dyDescent="0.3">
      <c r="A10" s="13" t="s">
        <v>68</v>
      </c>
      <c r="B10" s="13" t="s">
        <v>45</v>
      </c>
      <c r="C10" s="14" t="s">
        <v>46</v>
      </c>
      <c r="D10" s="14">
        <v>2021</v>
      </c>
      <c r="E10" s="14" t="s">
        <v>42</v>
      </c>
      <c r="F10" s="15">
        <v>115299</v>
      </c>
      <c r="G10" s="15">
        <v>0</v>
      </c>
      <c r="H10" s="15">
        <v>78050</v>
      </c>
      <c r="I10" s="15">
        <v>0</v>
      </c>
      <c r="J10" s="15">
        <v>0</v>
      </c>
      <c r="K10" s="15">
        <v>11359</v>
      </c>
      <c r="L10" s="14" t="s">
        <v>35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204708</v>
      </c>
    </row>
    <row r="11" spans="1:22" x14ac:dyDescent="0.3">
      <c r="A11" s="13" t="s">
        <v>47</v>
      </c>
      <c r="B11" s="13" t="s">
        <v>48</v>
      </c>
      <c r="C11" s="14" t="s">
        <v>49</v>
      </c>
      <c r="D11" s="14">
        <v>2021</v>
      </c>
      <c r="E11" s="14" t="s">
        <v>42</v>
      </c>
      <c r="F11" s="15">
        <v>0</v>
      </c>
      <c r="G11" s="15">
        <v>108492</v>
      </c>
      <c r="H11" s="15">
        <v>0</v>
      </c>
      <c r="I11" s="15">
        <v>0</v>
      </c>
      <c r="J11" s="15">
        <v>0</v>
      </c>
      <c r="K11" s="15">
        <v>6701</v>
      </c>
      <c r="L11" s="14" t="s">
        <v>34</v>
      </c>
      <c r="M11" s="16">
        <v>0</v>
      </c>
      <c r="N11" s="16">
        <v>12</v>
      </c>
      <c r="O11" s="16">
        <v>1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13</v>
      </c>
      <c r="V11" s="18">
        <f t="shared" si="1"/>
        <v>115193</v>
      </c>
    </row>
    <row r="12" spans="1:22" x14ac:dyDescent="0.3">
      <c r="A12" s="13" t="s">
        <v>50</v>
      </c>
      <c r="B12" s="13" t="s">
        <v>51</v>
      </c>
      <c r="C12" s="14" t="s">
        <v>52</v>
      </c>
      <c r="D12" s="14">
        <v>2021</v>
      </c>
      <c r="E12" s="14" t="s">
        <v>42</v>
      </c>
      <c r="F12" s="15">
        <v>0</v>
      </c>
      <c r="G12" s="15">
        <v>383712</v>
      </c>
      <c r="H12" s="15">
        <v>85015</v>
      </c>
      <c r="I12" s="15">
        <v>0</v>
      </c>
      <c r="J12" s="15">
        <v>0</v>
      </c>
      <c r="K12" s="15">
        <v>10000</v>
      </c>
      <c r="L12" s="14" t="s">
        <v>34</v>
      </c>
      <c r="M12" s="16">
        <v>0</v>
      </c>
      <c r="N12" s="16">
        <v>0</v>
      </c>
      <c r="O12" s="16">
        <v>32</v>
      </c>
      <c r="P12" s="16">
        <v>5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37</v>
      </c>
      <c r="V12" s="18">
        <f t="shared" si="1"/>
        <v>478727</v>
      </c>
    </row>
    <row r="13" spans="1:22" x14ac:dyDescent="0.3">
      <c r="A13" s="13" t="s">
        <v>50</v>
      </c>
      <c r="B13" s="13" t="s">
        <v>53</v>
      </c>
      <c r="C13" s="14" t="s">
        <v>54</v>
      </c>
      <c r="D13" s="14">
        <v>2021</v>
      </c>
      <c r="E13" s="14" t="s">
        <v>42</v>
      </c>
      <c r="F13" s="15">
        <v>0</v>
      </c>
      <c r="G13" s="15">
        <v>155040</v>
      </c>
      <c r="H13" s="15">
        <v>40566</v>
      </c>
      <c r="I13" s="15">
        <v>0</v>
      </c>
      <c r="J13" s="15">
        <v>0</v>
      </c>
      <c r="K13" s="15">
        <v>10224</v>
      </c>
      <c r="L13" s="14" t="s">
        <v>34</v>
      </c>
      <c r="M13" s="16">
        <v>0</v>
      </c>
      <c r="N13" s="16">
        <v>0</v>
      </c>
      <c r="O13" s="16">
        <v>6</v>
      </c>
      <c r="P13" s="16">
        <v>6</v>
      </c>
      <c r="Q13" s="16">
        <v>1</v>
      </c>
      <c r="R13" s="16">
        <v>0</v>
      </c>
      <c r="S13" s="16">
        <v>0</v>
      </c>
      <c r="T13" s="16">
        <v>0</v>
      </c>
      <c r="U13" s="17">
        <f t="shared" si="0"/>
        <v>13</v>
      </c>
      <c r="V13" s="18">
        <f t="shared" si="1"/>
        <v>205830</v>
      </c>
    </row>
    <row r="14" spans="1:22" x14ac:dyDescent="0.3">
      <c r="A14" s="13" t="s">
        <v>55</v>
      </c>
      <c r="B14" s="13" t="s">
        <v>56</v>
      </c>
      <c r="C14" s="14" t="s">
        <v>57</v>
      </c>
      <c r="D14" s="14">
        <v>2021</v>
      </c>
      <c r="E14" s="14" t="s">
        <v>42</v>
      </c>
      <c r="F14" s="15">
        <v>34909</v>
      </c>
      <c r="G14" s="15">
        <v>0</v>
      </c>
      <c r="H14" s="15">
        <v>5000</v>
      </c>
      <c r="I14" s="15">
        <v>1048</v>
      </c>
      <c r="J14" s="15">
        <v>0</v>
      </c>
      <c r="K14" s="15">
        <v>2277</v>
      </c>
      <c r="L14" s="14" t="s">
        <v>35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43234</v>
      </c>
    </row>
    <row r="15" spans="1:22" x14ac:dyDescent="0.3">
      <c r="A15" s="13" t="s">
        <v>68</v>
      </c>
      <c r="B15" s="13" t="s">
        <v>58</v>
      </c>
      <c r="C15" s="14" t="s">
        <v>59</v>
      </c>
      <c r="D15" s="14">
        <v>2021</v>
      </c>
      <c r="E15" s="14" t="s">
        <v>42</v>
      </c>
      <c r="F15" s="15">
        <v>0</v>
      </c>
      <c r="G15" s="15">
        <v>18468</v>
      </c>
      <c r="H15" s="15">
        <v>4364</v>
      </c>
      <c r="I15" s="15">
        <v>0</v>
      </c>
      <c r="J15" s="15">
        <v>0</v>
      </c>
      <c r="K15" s="15">
        <v>1308</v>
      </c>
      <c r="L15" s="14" t="s">
        <v>34</v>
      </c>
      <c r="M15" s="16">
        <v>3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7">
        <f t="shared" si="0"/>
        <v>3</v>
      </c>
      <c r="V15" s="18">
        <f t="shared" si="1"/>
        <v>24140</v>
      </c>
    </row>
    <row r="16" spans="1:22" x14ac:dyDescent="0.3">
      <c r="A16" s="13" t="s">
        <v>55</v>
      </c>
      <c r="B16" s="13" t="s">
        <v>60</v>
      </c>
      <c r="C16" s="14" t="s">
        <v>61</v>
      </c>
      <c r="D16" s="14">
        <v>2021</v>
      </c>
      <c r="E16" s="14" t="s">
        <v>42</v>
      </c>
      <c r="F16" s="15">
        <v>37436</v>
      </c>
      <c r="G16" s="15">
        <v>0</v>
      </c>
      <c r="H16" s="15">
        <v>516</v>
      </c>
      <c r="I16" s="15">
        <v>900</v>
      </c>
      <c r="J16" s="15">
        <v>0</v>
      </c>
      <c r="K16" s="15">
        <v>2289</v>
      </c>
      <c r="L16" s="14" t="s">
        <v>35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41141</v>
      </c>
    </row>
    <row r="17" spans="1:22" x14ac:dyDescent="0.3">
      <c r="A17" s="13" t="s">
        <v>38</v>
      </c>
      <c r="B17" s="13" t="s">
        <v>62</v>
      </c>
      <c r="C17" s="14" t="s">
        <v>63</v>
      </c>
      <c r="D17" s="14">
        <v>2021</v>
      </c>
      <c r="E17" s="14" t="s">
        <v>64</v>
      </c>
      <c r="F17" s="15">
        <v>0</v>
      </c>
      <c r="G17" s="15">
        <v>0</v>
      </c>
      <c r="H17" s="15">
        <v>84112</v>
      </c>
      <c r="I17" s="15">
        <v>0</v>
      </c>
      <c r="J17" s="15">
        <v>0</v>
      </c>
      <c r="K17" s="15">
        <v>5888</v>
      </c>
      <c r="L17" s="14" t="s">
        <v>35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90000</v>
      </c>
    </row>
    <row r="18" spans="1:22" x14ac:dyDescent="0.3">
      <c r="A18" s="13" t="s">
        <v>65</v>
      </c>
      <c r="B18" s="13" t="s">
        <v>66</v>
      </c>
      <c r="C18" s="14" t="s">
        <v>67</v>
      </c>
      <c r="D18" s="14">
        <v>2021</v>
      </c>
      <c r="E18" s="14" t="s">
        <v>42</v>
      </c>
      <c r="F18" s="15">
        <v>0</v>
      </c>
      <c r="G18" s="15">
        <v>195900</v>
      </c>
      <c r="H18" s="15">
        <v>3652</v>
      </c>
      <c r="I18" s="15">
        <v>0</v>
      </c>
      <c r="J18" s="15">
        <v>0</v>
      </c>
      <c r="K18" s="15">
        <v>0</v>
      </c>
      <c r="L18" s="14" t="s">
        <v>34</v>
      </c>
      <c r="M18" s="16">
        <v>0</v>
      </c>
      <c r="N18" s="16">
        <v>10</v>
      </c>
      <c r="O18" s="16">
        <v>5</v>
      </c>
      <c r="P18" s="16">
        <v>5</v>
      </c>
      <c r="Q18" s="16">
        <v>0</v>
      </c>
      <c r="R18" s="16">
        <v>0</v>
      </c>
      <c r="S18" s="16">
        <v>0</v>
      </c>
      <c r="T18" s="16">
        <v>0</v>
      </c>
      <c r="U18" s="17">
        <f t="shared" si="0"/>
        <v>20</v>
      </c>
      <c r="V18" s="18">
        <f t="shared" si="1"/>
        <v>199552</v>
      </c>
    </row>
    <row r="19" spans="1:22" x14ac:dyDescent="0.3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3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3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3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3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3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3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3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3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3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</sheetData>
  <autoFilter ref="A6:V6" xr:uid="{601900CE-9DFA-46EA-9B62-D07C806E1ED2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D7:D28">
    <cfRule type="expression" dxfId="3" priority="4">
      <formula>OR($D7&gt;2021,AND($D7&lt;2021,$D7&lt;&gt;""))</formula>
    </cfRule>
  </conditionalFormatting>
  <conditionalFormatting sqref="V7:V28">
    <cfRule type="cellIs" dxfId="2" priority="1" operator="lessThan">
      <formula>0</formula>
    </cfRule>
  </conditionalFormatting>
  <conditionalFormatting sqref="V7:V28">
    <cfRule type="expression" dxfId="1" priority="2">
      <formula>$V$7&lt;0</formula>
    </cfRule>
  </conditionalFormatting>
  <conditionalFormatting sqref="C7:C28">
    <cfRule type="expression" dxfId="0" priority="5">
      <formula>(#REF!&gt;1)</formula>
    </cfRule>
  </conditionalFormatting>
  <dataValidations count="3">
    <dataValidation type="list" allowBlank="1" showInputMessage="1" showErrorMessage="1" sqref="E7:E28" xr:uid="{250343C1-E0D5-4E8E-B0C3-8F8A9BE8C899}">
      <formula1>"PH, TH, Joint TH &amp; PH-RRH, HMIS, SSO, TRA, PRA, SRA, S+C/SRO"</formula1>
    </dataValidation>
    <dataValidation allowBlank="1" showErrorMessage="1" sqref="A6:V6 F7:K28 M7:T28" xr:uid="{085317F8-36E7-4964-9F1A-CFCCD47E1F19}"/>
    <dataValidation type="list" allowBlank="1" showInputMessage="1" showErrorMessage="1" sqref="L7:L28" xr:uid="{D86C8D86-EF5B-405A-8E49-EDA240C58F9F}">
      <formula1>"N/A, FMR, Actual Rent"</formula1>
    </dataValidation>
  </dataValidations>
  <pageMargins left="0.5" right="0.5" top="0.25" bottom="0.4" header="0.3" footer="0.15"/>
  <pageSetup fitToWidth="2" fitToHeight="10" orientation="landscape" horizontalDpi="360" verticalDpi="360" r:id="rId1"/>
  <headerFooter>
    <oddFooter>&amp;L&amp;L &amp;B&amp;F&amp;R&amp;R &amp;BRevised 9/16/2020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 GIW</vt:lpstr>
      <vt:lpstr>'FY 2020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2020-06-14T22:21:05Z</dcterms:created>
  <dcterms:modified xsi:type="dcterms:W3CDTF">2020-09-18T18:25:49Z</dcterms:modified>
</cp:coreProperties>
</file>