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CO-500\"/>
    </mc:Choice>
  </mc:AlternateContent>
  <xr:revisionPtr revIDLastSave="0" documentId="13_ncr:1_{FBFD5218-F3FB-4681-B3BB-0DD8E4E87982}" xr6:coauthVersionLast="43" xr6:coauthVersionMax="43" xr10:uidLastSave="{00000000-0000-0000-0000-000000000000}"/>
  <bookViews>
    <workbookView xWindow="-120" yWindow="-120" windowWidth="29040" windowHeight="15840" xr2:uid="{23F4EA36-E275-4047-8F69-7C5E6AE49FE1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V7" i="1" l="1"/>
  <c r="H3" i="1" s="1"/>
  <c r="U7" i="1"/>
</calcChain>
</file>

<file path=xl/sharedStrings.xml><?xml version="1.0" encoding="utf-8"?>
<sst xmlns="http://schemas.openxmlformats.org/spreadsheetml/2006/main" count="104" uniqueCount="73">
  <si>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</si>
  <si>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</si>
  <si>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</si>
  <si>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</si>
  <si>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</si>
  <si>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</si>
  <si>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</si>
  <si>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</si>
  <si>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</si>
  <si>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</si>
  <si>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</si>
  <si>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</si>
  <si>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</si>
  <si>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</si>
  <si>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</si>
  <si>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</si>
  <si>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</si>
  <si>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</si>
  <si>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</si>
  <si>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</si>
  <si>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</si>
  <si>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</si>
  <si>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</si>
  <si>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</si>
  <si>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</si>
  <si>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</si>
  <si>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</si>
  <si>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</si>
  <si>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</si>
  <si>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</si>
  <si>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Urban Peak Colorado Springs</t>
  </si>
  <si>
    <t>TH 2018</t>
  </si>
  <si>
    <t>CO0060L8T041811</t>
  </si>
  <si>
    <t>TH</t>
  </si>
  <si>
    <t>FMR</t>
  </si>
  <si>
    <t/>
  </si>
  <si>
    <t>Denver</t>
  </si>
  <si>
    <t>CO-504</t>
  </si>
  <si>
    <t>Colorado Springs/El Paso County CoC</t>
  </si>
  <si>
    <t>Community Health Partnership</t>
  </si>
  <si>
    <t>Divison of Housing</t>
  </si>
  <si>
    <t>DOH Consolidated PSH Colorado Springs</t>
  </si>
  <si>
    <t>CO0061L8T041811</t>
  </si>
  <si>
    <t>PH</t>
  </si>
  <si>
    <t>Dedicated HMIS Project 2018</t>
  </si>
  <si>
    <t>CO0063L8T041811</t>
  </si>
  <si>
    <t>PSH 1 2018 Application</t>
  </si>
  <si>
    <t>CO0071L8T041811</t>
  </si>
  <si>
    <t>Colorado Springs Housing Authority</t>
  </si>
  <si>
    <t>CO 504 REN PH TRA 2018</t>
  </si>
  <si>
    <t>CO0072L8T041811</t>
  </si>
  <si>
    <t>Homeward Pikes Peak</t>
  </si>
  <si>
    <t>hf consolidated fy2018</t>
  </si>
  <si>
    <t>CO0083L8T041810</t>
  </si>
  <si>
    <t>vsh FY2018</t>
  </si>
  <si>
    <t>CO0110L8T041807</t>
  </si>
  <si>
    <t>Ascending to Health Respite Care, Inc.</t>
  </si>
  <si>
    <t>ATH Permanent Housing-CO0121 2018</t>
  </si>
  <si>
    <t>CO0121L8T041805</t>
  </si>
  <si>
    <t>Partners in Housing, Inc.</t>
  </si>
  <si>
    <t>CoC Family Rapid ReHousing Project</t>
  </si>
  <si>
    <t>CO0135L8T041803</t>
  </si>
  <si>
    <t>RRH 2018 Application</t>
  </si>
  <si>
    <t>CO0142L8T041803</t>
  </si>
  <si>
    <t>PSH 2 2018 Application</t>
  </si>
  <si>
    <t>CO0143L8T041803</t>
  </si>
  <si>
    <t>ATH Permanent Housing-CO0149- 2018</t>
  </si>
  <si>
    <t>CO0149L8T041802</t>
  </si>
  <si>
    <t>DOH - Pikes Peak Youth Bonus Project</t>
  </si>
  <si>
    <t>CO0155L8T041801</t>
  </si>
  <si>
    <t>Coordinated Entry</t>
  </si>
  <si>
    <t>CO0156L8T041801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</si>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</sst>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0B19-B610-4624-9793-21F023421136}">
  <sheetPr codeName="Sheet59">
    <pageSetUpPr fitToPage="1"/>
  </sheetPr>
  <dimension ref="A1:V3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2335663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28548</v>
      </c>
      <c r="H7" s="15">
        <v>10629</v>
      </c>
      <c r="I7" s="15">
        <v>0</v>
      </c>
      <c r="J7" s="15">
        <v>0</v>
      </c>
      <c r="K7" s="15">
        <v>2212</v>
      </c>
      <c r="L7" s="14" t="s">
        <v>34</v>
      </c>
      <c r="M7" s="16">
        <v>0</v>
      </c>
      <c r="N7" s="16">
        <v>0</v>
      </c>
      <c r="O7" s="16">
        <v>3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0" si="0">SUM(M7:T7)</f>
        <v>3</v>
      </c>
      <c r="V7" s="18">
        <f t="shared" ref="V7:V30" si="1">SUM(F7:K7)</f>
        <v>41389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43</v>
      </c>
      <c r="F8" s="15">
        <v>0</v>
      </c>
      <c r="G8" s="15">
        <v>605292</v>
      </c>
      <c r="H8" s="15">
        <v>33763</v>
      </c>
      <c r="I8" s="15">
        <v>0</v>
      </c>
      <c r="J8" s="15">
        <v>0</v>
      </c>
      <c r="K8" s="15">
        <v>40125</v>
      </c>
      <c r="L8" s="14" t="s">
        <v>34</v>
      </c>
      <c r="M8" s="16">
        <v>1</v>
      </c>
      <c r="N8" s="16">
        <v>5</v>
      </c>
      <c r="O8" s="16">
        <v>50</v>
      </c>
      <c r="P8" s="16">
        <v>4</v>
      </c>
      <c r="Q8" s="16">
        <v>2</v>
      </c>
      <c r="R8" s="16">
        <v>0</v>
      </c>
      <c r="S8" s="16">
        <v>0</v>
      </c>
      <c r="T8" s="16">
        <v>0</v>
      </c>
      <c r="U8" s="17">
        <f t="shared" si="0"/>
        <v>62</v>
      </c>
      <c r="V8" s="18">
        <f t="shared" si="1"/>
        <v>679180</v>
      </c>
    </row>
    <row r="9" spans="1:22" x14ac:dyDescent="0.25">
      <c r="A9" s="13" t="s">
        <v>39</v>
      </c>
      <c r="B9" s="13" t="s">
        <v>44</v>
      </c>
      <c r="C9" s="14" t="s">
        <v>45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226844</v>
      </c>
      <c r="K9" s="15">
        <v>13099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239943</v>
      </c>
    </row>
    <row r="10" spans="1:22" x14ac:dyDescent="0.25">
      <c r="A10" s="13" t="s">
        <v>30</v>
      </c>
      <c r="B10" s="13" t="s">
        <v>46</v>
      </c>
      <c r="C10" s="14" t="s">
        <v>47</v>
      </c>
      <c r="D10" s="14">
        <v>2020</v>
      </c>
      <c r="E10" s="14" t="s">
        <v>43</v>
      </c>
      <c r="F10" s="15">
        <v>54368</v>
      </c>
      <c r="G10" s="15">
        <v>0</v>
      </c>
      <c r="H10" s="15">
        <v>59522</v>
      </c>
      <c r="I10" s="15">
        <v>0</v>
      </c>
      <c r="J10" s="15">
        <v>0</v>
      </c>
      <c r="K10" s="15">
        <v>6741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120631</v>
      </c>
    </row>
    <row r="11" spans="1:22" x14ac:dyDescent="0.25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43</v>
      </c>
      <c r="F11" s="15">
        <v>0</v>
      </c>
      <c r="G11" s="15">
        <v>103260</v>
      </c>
      <c r="H11" s="15">
        <v>0</v>
      </c>
      <c r="I11" s="15">
        <v>0</v>
      </c>
      <c r="J11" s="15">
        <v>0</v>
      </c>
      <c r="K11" s="15">
        <v>6701</v>
      </c>
      <c r="L11" s="14" t="s">
        <v>34</v>
      </c>
      <c r="M11" s="16">
        <v>0</v>
      </c>
      <c r="N11" s="16">
        <v>12</v>
      </c>
      <c r="O11" s="16">
        <v>1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13</v>
      </c>
      <c r="V11" s="18">
        <f t="shared" si="1"/>
        <v>109961</v>
      </c>
    </row>
    <row r="12" spans="1:22" x14ac:dyDescent="0.25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43</v>
      </c>
      <c r="F12" s="15">
        <v>0</v>
      </c>
      <c r="G12" s="15">
        <v>357876</v>
      </c>
      <c r="H12" s="15">
        <v>80600</v>
      </c>
      <c r="I12" s="15">
        <v>0</v>
      </c>
      <c r="J12" s="15">
        <v>0</v>
      </c>
      <c r="K12" s="15">
        <v>22251</v>
      </c>
      <c r="L12" s="14" t="s">
        <v>34</v>
      </c>
      <c r="M12" s="16">
        <v>0</v>
      </c>
      <c r="N12" s="16">
        <v>3</v>
      </c>
      <c r="O12" s="16">
        <v>30</v>
      </c>
      <c r="P12" s="16">
        <v>4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37</v>
      </c>
      <c r="V12" s="18">
        <f t="shared" si="1"/>
        <v>460727</v>
      </c>
    </row>
    <row r="13" spans="1:22" x14ac:dyDescent="0.25">
      <c r="A13" s="13" t="s">
        <v>51</v>
      </c>
      <c r="B13" s="13" t="s">
        <v>54</v>
      </c>
      <c r="C13" s="14" t="s">
        <v>55</v>
      </c>
      <c r="D13" s="14">
        <v>2020</v>
      </c>
      <c r="E13" s="14" t="s">
        <v>43</v>
      </c>
      <c r="F13" s="15">
        <v>0</v>
      </c>
      <c r="G13" s="15">
        <v>148260</v>
      </c>
      <c r="H13" s="15">
        <v>40566</v>
      </c>
      <c r="I13" s="15">
        <v>0</v>
      </c>
      <c r="J13" s="15">
        <v>0</v>
      </c>
      <c r="K13" s="15">
        <v>10308</v>
      </c>
      <c r="L13" s="14" t="s">
        <v>34</v>
      </c>
      <c r="M13" s="16">
        <v>0</v>
      </c>
      <c r="N13" s="16">
        <v>1</v>
      </c>
      <c r="O13" s="16">
        <v>4</v>
      </c>
      <c r="P13" s="16">
        <v>4</v>
      </c>
      <c r="Q13" s="16">
        <v>3</v>
      </c>
      <c r="R13" s="16">
        <v>0</v>
      </c>
      <c r="S13" s="16">
        <v>0</v>
      </c>
      <c r="T13" s="16">
        <v>0</v>
      </c>
      <c r="U13" s="17">
        <f t="shared" si="0"/>
        <v>12</v>
      </c>
      <c r="V13" s="18">
        <f t="shared" si="1"/>
        <v>199134</v>
      </c>
    </row>
    <row r="14" spans="1:22" x14ac:dyDescent="0.25">
      <c r="A14" s="13" t="s">
        <v>56</v>
      </c>
      <c r="B14" s="13" t="s">
        <v>57</v>
      </c>
      <c r="C14" s="14" t="s">
        <v>58</v>
      </c>
      <c r="D14" s="14">
        <v>2020</v>
      </c>
      <c r="E14" s="14" t="s">
        <v>43</v>
      </c>
      <c r="F14" s="15">
        <v>33566</v>
      </c>
      <c r="G14" s="15">
        <v>0</v>
      </c>
      <c r="H14" s="15">
        <v>5000</v>
      </c>
      <c r="I14" s="15">
        <v>1008</v>
      </c>
      <c r="J14" s="15">
        <v>0</v>
      </c>
      <c r="K14" s="15">
        <v>2277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41851</v>
      </c>
    </row>
    <row r="15" spans="1:22" x14ac:dyDescent="0.25">
      <c r="A15" s="13" t="s">
        <v>59</v>
      </c>
      <c r="B15" s="13" t="s">
        <v>60</v>
      </c>
      <c r="C15" s="14" t="s">
        <v>61</v>
      </c>
      <c r="D15" s="14">
        <v>2020</v>
      </c>
      <c r="E15" s="14" t="s">
        <v>43</v>
      </c>
      <c r="F15" s="15">
        <v>0</v>
      </c>
      <c r="G15" s="15">
        <v>49080</v>
      </c>
      <c r="H15" s="15">
        <v>14749</v>
      </c>
      <c r="I15" s="15">
        <v>0</v>
      </c>
      <c r="J15" s="15">
        <v>0</v>
      </c>
      <c r="K15" s="15">
        <v>3918</v>
      </c>
      <c r="L15" s="14" t="s">
        <v>34</v>
      </c>
      <c r="M15" s="16">
        <v>0</v>
      </c>
      <c r="N15" s="16">
        <v>0</v>
      </c>
      <c r="O15" s="16">
        <v>2</v>
      </c>
      <c r="P15" s="16">
        <v>1</v>
      </c>
      <c r="Q15" s="16">
        <v>1</v>
      </c>
      <c r="R15" s="16">
        <v>0</v>
      </c>
      <c r="S15" s="16">
        <v>0</v>
      </c>
      <c r="T15" s="16">
        <v>0</v>
      </c>
      <c r="U15" s="17">
        <f t="shared" si="0"/>
        <v>4</v>
      </c>
      <c r="V15" s="18">
        <f t="shared" si="1"/>
        <v>67747</v>
      </c>
    </row>
    <row r="16" spans="1:22" x14ac:dyDescent="0.25">
      <c r="A16" s="13" t="s">
        <v>30</v>
      </c>
      <c r="B16" s="13" t="s">
        <v>62</v>
      </c>
      <c r="C16" s="14" t="s">
        <v>63</v>
      </c>
      <c r="D16" s="14">
        <v>2020</v>
      </c>
      <c r="E16" s="14" t="s">
        <v>43</v>
      </c>
      <c r="F16" s="15">
        <v>0</v>
      </c>
      <c r="G16" s="15">
        <v>17568</v>
      </c>
      <c r="H16" s="15">
        <v>4364</v>
      </c>
      <c r="I16" s="15">
        <v>0</v>
      </c>
      <c r="J16" s="15">
        <v>0</v>
      </c>
      <c r="K16" s="15">
        <v>1308</v>
      </c>
      <c r="L16" s="14" t="s">
        <v>34</v>
      </c>
      <c r="M16" s="16">
        <v>3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3</v>
      </c>
      <c r="V16" s="18">
        <f t="shared" si="1"/>
        <v>23240</v>
      </c>
    </row>
    <row r="17" spans="1:22" x14ac:dyDescent="0.25">
      <c r="A17" s="13" t="s">
        <v>30</v>
      </c>
      <c r="B17" s="13" t="s">
        <v>64</v>
      </c>
      <c r="C17" s="14" t="s">
        <v>65</v>
      </c>
      <c r="D17" s="14">
        <v>2020</v>
      </c>
      <c r="E17" s="14" t="s">
        <v>43</v>
      </c>
      <c r="F17" s="15">
        <v>56496</v>
      </c>
      <c r="G17" s="15">
        <v>0</v>
      </c>
      <c r="H17" s="15">
        <v>18528</v>
      </c>
      <c r="I17" s="15">
        <v>0</v>
      </c>
      <c r="J17" s="15">
        <v>0</v>
      </c>
      <c r="K17" s="15">
        <v>4618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79642</v>
      </c>
    </row>
    <row r="18" spans="1:22" x14ac:dyDescent="0.25">
      <c r="A18" s="13" t="s">
        <v>56</v>
      </c>
      <c r="B18" s="13" t="s">
        <v>66</v>
      </c>
      <c r="C18" s="14" t="s">
        <v>67</v>
      </c>
      <c r="D18" s="14">
        <v>2020</v>
      </c>
      <c r="E18" s="14" t="s">
        <v>43</v>
      </c>
      <c r="F18" s="15">
        <v>35996</v>
      </c>
      <c r="G18" s="15">
        <v>0</v>
      </c>
      <c r="H18" s="15">
        <v>516</v>
      </c>
      <c r="I18" s="15">
        <v>865</v>
      </c>
      <c r="J18" s="15">
        <v>0</v>
      </c>
      <c r="K18" s="15">
        <v>2289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39666</v>
      </c>
    </row>
    <row r="19" spans="1:22" x14ac:dyDescent="0.25">
      <c r="A19" s="13" t="s">
        <v>40</v>
      </c>
      <c r="B19" s="13" t="s">
        <v>68</v>
      </c>
      <c r="C19" s="14" t="s">
        <v>69</v>
      </c>
      <c r="D19" s="14">
        <v>2020</v>
      </c>
      <c r="E19" s="14" t="s">
        <v>43</v>
      </c>
      <c r="F19" s="15">
        <v>0</v>
      </c>
      <c r="G19" s="15">
        <v>100608</v>
      </c>
      <c r="H19" s="15">
        <v>33500</v>
      </c>
      <c r="I19" s="15">
        <v>0</v>
      </c>
      <c r="J19" s="15">
        <v>0</v>
      </c>
      <c r="K19" s="15">
        <v>8444</v>
      </c>
      <c r="L19" s="14" t="s">
        <v>34</v>
      </c>
      <c r="M19" s="16">
        <v>0</v>
      </c>
      <c r="N19" s="16">
        <v>0</v>
      </c>
      <c r="O19" s="16">
        <v>8</v>
      </c>
      <c r="P19" s="16">
        <v>2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10</v>
      </c>
      <c r="V19" s="18">
        <f t="shared" si="1"/>
        <v>142552</v>
      </c>
    </row>
    <row r="20" spans="1:22" x14ac:dyDescent="0.25">
      <c r="A20" s="13" t="s">
        <v>39</v>
      </c>
      <c r="B20" s="13" t="s">
        <v>70</v>
      </c>
      <c r="C20" s="14" t="s">
        <v>71</v>
      </c>
      <c r="D20" s="14">
        <v>2020</v>
      </c>
      <c r="E20" s="14" t="s">
        <v>72</v>
      </c>
      <c r="F20" s="15">
        <v>0</v>
      </c>
      <c r="G20" s="15">
        <v>0</v>
      </c>
      <c r="H20" s="15">
        <v>84112</v>
      </c>
      <c r="I20" s="15">
        <v>0</v>
      </c>
      <c r="J20" s="15">
        <v>0</v>
      </c>
      <c r="K20" s="15">
        <v>5888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90000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</sheetData>
  <autoFilter ref="A6:V6" xr:uid="{15122E5B-1D14-403B-9567-43A7F1A0A7A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0">
    <cfRule type="cellIs" dxfId="4" priority="4" operator="lessThan">
      <formula>0</formula>
    </cfRule>
  </conditionalFormatting>
  <conditionalFormatting sqref="V7:V30">
    <cfRule type="expression" dxfId="3" priority="5">
      <formula>$V$7&lt;0</formula>
    </cfRule>
  </conditionalFormatting>
  <conditionalFormatting sqref="D7:D30 C21:C30">
    <cfRule type="expression" dxfId="2" priority="3">
      <formula>OR($D7&gt;2020,AND($D7&lt;2020,$D7&lt;&gt;""))</formula>
    </cfRule>
  </conditionalFormatting>
  <conditionalFormatting sqref="C7:C20">
    <cfRule type="expression" dxfId="1" priority="6">
      <formula>(#REF!&gt;1)</formula>
    </cfRule>
  </conditionalFormatting>
  <conditionalFormatting sqref="C6:C20">
    <cfRule type="duplicateValues" dxfId="0" priority="7"/>
  </conditionalFormatting>
  <dataValidations count="3">
    <dataValidation type="list" allowBlank="1" showInputMessage="1" showErrorMessage="1" sqref="E7:E30" xr:uid="{8DAB3536-E66E-4DBD-8286-60C8C5BEB988}">
      <formula1>"PH, TH, Joint TH &amp; PH-RRH, HMIS, SSO, TRA, PRA, SRA, S+C/SRO"</formula1>
    </dataValidation>
    <dataValidation type="list" allowBlank="1" showInputMessage="1" showErrorMessage="1" sqref="L7:L30" xr:uid="{8548E49C-DE00-47EE-9700-AEEFF2AAB3C0}">
      <formula1>"N/A, FMR, Actual Rent"</formula1>
    </dataValidation>
    <dataValidation allowBlank="1" showErrorMessage="1" sqref="A6:V6" xr:uid="{07FD7706-9ED8-42F7-9739-5C2A126EECAD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2019-03-04T18:43:17Z</dcterms:created>
  <dcterms:modified xsi:type="dcterms:W3CDTF">2019-05-13T19:52:49Z</dcterms:modified>
</cp:coreProperties>
</file>