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46966\Dropbox\DropDR\2019 GIW\GIW Final\CO-500\"/>
    </mc:Choice>
  </mc:AlternateContent>
  <xr:revisionPtr revIDLastSave="0" documentId="13_ncr:1_{1252B83B-B793-4B2C-8A1A-C49C75A8456F}" xr6:coauthVersionLast="43" xr6:coauthVersionMax="43" xr10:uidLastSave="{00000000-0000-0000-0000-000000000000}"/>
  <bookViews>
    <workbookView xWindow="-120" yWindow="-120" windowWidth="29040" windowHeight="15840" xr2:uid="{46E02E41-6EE9-4F08-9E77-A7DF7D451111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V7" i="1" l="1"/>
  <c r="H3" i="1" s="1"/>
  <c r="U7" i="1"/>
</calcChain>
</file>

<file path=xl/sharedStrings.xml><?xml version="1.0" encoding="utf-8"?>
<sst xmlns="http://schemas.openxmlformats.org/spreadsheetml/2006/main" count="149" uniqueCount="96">
  <si>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</si>
  <si>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</si>
  <si>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</si>
  <si>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</si>
  <si>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</si>
  <si>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</si>
  <si>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</si>
  <si>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</si>
  <si>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</si>
  <si>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</si>
  <si>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</si>
  <si>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</si>
  <si>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</si>
  <si>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</si>
  <si>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</si>
  <si>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</si>
  <si>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</si>
  <si>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</si>
  <si>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</si>
  <si>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</si>
  <si>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</si>
  <si>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</si>
  <si>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</si>
  <si>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</si>
  <si>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</si>
  <si>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</si>
  <si>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</si>
  <si>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</si>
  <si>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</si>
  <si>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</si>
  <si>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City and County of Denver- Department of Human Services </t>
  </si>
  <si>
    <t>Anchor FY2018</t>
  </si>
  <si>
    <t>CO0026L8T031811</t>
  </si>
  <si>
    <t>PH</t>
  </si>
  <si>
    <t>FMR</t>
  </si>
  <si>
    <t/>
  </si>
  <si>
    <t>Denver</t>
  </si>
  <si>
    <t>CO-503</t>
  </si>
  <si>
    <t>Metropolitan Denver CoC</t>
  </si>
  <si>
    <t>Metro Denver Homeless Initiative</t>
  </si>
  <si>
    <t>HMIS Metro Denver 2</t>
  </si>
  <si>
    <t>CO0028L8T031811</t>
  </si>
  <si>
    <t>Colorado Coalition for the Homeless</t>
  </si>
  <si>
    <t>Consolidated Rapid Rehousing Project</t>
  </si>
  <si>
    <t>CO0031L8T031811</t>
  </si>
  <si>
    <t>MDCHC Housing First Combined</t>
  </si>
  <si>
    <t>CO0038L8T031811</t>
  </si>
  <si>
    <t>Divison of Housing</t>
  </si>
  <si>
    <t>DOH Consolidated PSH MDHI</t>
  </si>
  <si>
    <t>CO0042L8T031811</t>
  </si>
  <si>
    <t>CCH Combined Permanent Supportive Housing Project</t>
  </si>
  <si>
    <t>CO0043L8T031811</t>
  </si>
  <si>
    <t>The Housing Authority City Boulder dba Boulder Housing Partn</t>
  </si>
  <si>
    <t>PSH Consolidated Projects</t>
  </si>
  <si>
    <t>CO0044L8T031811</t>
  </si>
  <si>
    <t>Actual Rent</t>
  </si>
  <si>
    <t>Lowry Permanent Supportive Housing Project</t>
  </si>
  <si>
    <t>CO0046L8T031811</t>
  </si>
  <si>
    <t>Ruth Goebel House</t>
  </si>
  <si>
    <t>CO0049L8T031811</t>
  </si>
  <si>
    <t>TH</t>
  </si>
  <si>
    <t>Family Tree, Inc.</t>
  </si>
  <si>
    <t>Brookview/PCH</t>
  </si>
  <si>
    <t>CO0052L8T031811</t>
  </si>
  <si>
    <t>Spectrum FY2018</t>
  </si>
  <si>
    <t>CO0055L8T031811</t>
  </si>
  <si>
    <t>Volunteers of America Colorado Branch</t>
  </si>
  <si>
    <t>Youth Transitions Project</t>
  </si>
  <si>
    <t>CO0059L8T031811</t>
  </si>
  <si>
    <t>Irving Street Women's Residence</t>
  </si>
  <si>
    <t>CO0078L8T031810</t>
  </si>
  <si>
    <t>SH</t>
  </si>
  <si>
    <t xml:space="preserve">Del Norte Neighborhood Development Corporation </t>
  </si>
  <si>
    <t>Juan Diego CO0094L8T031708</t>
  </si>
  <si>
    <t>CO0094L8T031809</t>
  </si>
  <si>
    <t>HAWCCO0099L8T031704</t>
  </si>
  <si>
    <t>CO0099L8T031805</t>
  </si>
  <si>
    <t>St. Francis Center</t>
  </si>
  <si>
    <t>Cornerstone</t>
  </si>
  <si>
    <t>CO0103L8T031808</t>
  </si>
  <si>
    <t>Bedrock FY2018</t>
  </si>
  <si>
    <t>CO0104L8T031811</t>
  </si>
  <si>
    <t>HMIS Metro Denver</t>
  </si>
  <si>
    <t>CO0131L8T031803</t>
  </si>
  <si>
    <t>Aurora Comprehensive Community Mental Health Center</t>
  </si>
  <si>
    <t>Aurora@Home Rapid Rehousing</t>
  </si>
  <si>
    <t>CO0132L8T031803</t>
  </si>
  <si>
    <t>Home at Last</t>
  </si>
  <si>
    <t>CO0133L8T031803</t>
  </si>
  <si>
    <t>Boulder County Housing Authority</t>
  </si>
  <si>
    <t>Boulder County CoC Rapid-Rehousing Program</t>
  </si>
  <si>
    <t>CO0134L8T031803</t>
  </si>
  <si>
    <t>Back Home Rapid Re-Housing FY2018</t>
  </si>
  <si>
    <t>CO0154L8T031801</t>
  </si>
  <si>
    <t>Survivors Housing Program</t>
  </si>
  <si>
    <t>CO0162L8T031800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</si>
</sst>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7" fillId="0" borderId="13" xfId="0" applyNumberFormat="1" applyFont="1" applyBorder="1" applyAlignment="1" applyProtection="1">
      <alignment horizontal="center" vertical="center"/>
      <protection locked="0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B5ED9-35B3-4E07-BA9B-B08A92FDC531}">
  <sheetPr codeName="Sheet58">
    <pageSetUpPr fitToPage="1"/>
  </sheetPr>
  <dimension ref="A1:V39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4" t="s">
        <v>36</v>
      </c>
      <c r="C1" s="24"/>
      <c r="D1" s="24"/>
      <c r="E1" s="25" t="s">
        <v>1</v>
      </c>
      <c r="F1" s="26"/>
      <c r="G1" s="27"/>
      <c r="H1" s="28" t="s">
        <v>39</v>
      </c>
      <c r="I1" s="29"/>
      <c r="J1" s="30"/>
    </row>
    <row r="2" spans="1:22" ht="35.25" customHeight="1" x14ac:dyDescent="0.25">
      <c r="A2" s="1" t="s">
        <v>2</v>
      </c>
      <c r="B2" s="24" t="s">
        <v>37</v>
      </c>
      <c r="C2" s="24"/>
      <c r="D2" s="24"/>
      <c r="E2" s="31"/>
      <c r="F2" s="32"/>
      <c r="G2" s="32"/>
      <c r="H2" s="32"/>
      <c r="I2" s="32"/>
      <c r="J2" s="33"/>
    </row>
    <row r="3" spans="1:22" ht="35.25" customHeight="1" x14ac:dyDescent="0.25">
      <c r="A3" s="2" t="s">
        <v>3</v>
      </c>
      <c r="B3" s="24" t="s">
        <v>38</v>
      </c>
      <c r="C3" s="24"/>
      <c r="D3" s="24"/>
      <c r="E3" s="34" t="s">
        <v>4</v>
      </c>
      <c r="F3" s="35"/>
      <c r="G3" s="36"/>
      <c r="H3" s="37">
        <f ca="1">SUM(OFFSET(V6,1,0,500,1))</f>
        <v>26458606</v>
      </c>
      <c r="I3" s="38"/>
      <c r="J3" s="39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20" t="s">
        <v>5</v>
      </c>
      <c r="B5" s="21"/>
      <c r="C5" s="21"/>
      <c r="D5" s="21"/>
      <c r="E5" s="22"/>
      <c r="F5" s="23" t="s">
        <v>6</v>
      </c>
      <c r="G5" s="23"/>
      <c r="H5" s="23"/>
      <c r="I5" s="23"/>
      <c r="J5" s="23"/>
      <c r="K5" s="23"/>
      <c r="L5" s="23" t="s">
        <v>7</v>
      </c>
      <c r="M5" s="23"/>
      <c r="N5" s="23"/>
      <c r="O5" s="23"/>
      <c r="P5" s="23"/>
      <c r="Q5" s="23"/>
      <c r="R5" s="23"/>
      <c r="S5" s="23"/>
      <c r="T5" s="23"/>
      <c r="U5" s="20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25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0</v>
      </c>
      <c r="G7" s="15">
        <v>263664</v>
      </c>
      <c r="H7" s="15">
        <v>5000</v>
      </c>
      <c r="I7" s="15">
        <v>0</v>
      </c>
      <c r="J7" s="15">
        <v>0</v>
      </c>
      <c r="K7" s="15">
        <v>6490</v>
      </c>
      <c r="L7" s="14" t="s">
        <v>34</v>
      </c>
      <c r="M7" s="16">
        <v>12</v>
      </c>
      <c r="N7" s="16">
        <v>0</v>
      </c>
      <c r="O7" s="16">
        <v>12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7">
        <f t="shared" ref="U7:U39" si="0">SUM(M7:T7)</f>
        <v>24</v>
      </c>
      <c r="V7" s="18">
        <f t="shared" ref="V7:V39" si="1">SUM(F7:K7)</f>
        <v>275154</v>
      </c>
    </row>
    <row r="8" spans="1:22" x14ac:dyDescent="0.25">
      <c r="A8" s="13" t="s">
        <v>39</v>
      </c>
      <c r="B8" s="13" t="s">
        <v>40</v>
      </c>
      <c r="C8" s="14" t="s">
        <v>41</v>
      </c>
      <c r="D8" s="14">
        <v>2020</v>
      </c>
      <c r="E8" s="14" t="s">
        <v>17</v>
      </c>
      <c r="F8" s="15">
        <v>0</v>
      </c>
      <c r="G8" s="15">
        <v>0</v>
      </c>
      <c r="H8" s="15">
        <v>0</v>
      </c>
      <c r="I8" s="15">
        <v>0</v>
      </c>
      <c r="J8" s="15">
        <v>515943</v>
      </c>
      <c r="K8" s="15">
        <v>38835</v>
      </c>
      <c r="L8" s="14" t="s">
        <v>35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554778</v>
      </c>
    </row>
    <row r="9" spans="1:22" x14ac:dyDescent="0.25">
      <c r="A9" s="13" t="s">
        <v>42</v>
      </c>
      <c r="B9" s="13" t="s">
        <v>43</v>
      </c>
      <c r="C9" s="14" t="s">
        <v>44</v>
      </c>
      <c r="D9" s="14">
        <v>2020</v>
      </c>
      <c r="E9" s="14" t="s">
        <v>33</v>
      </c>
      <c r="F9" s="15">
        <v>0</v>
      </c>
      <c r="G9" s="15">
        <v>3586452</v>
      </c>
      <c r="H9" s="15">
        <v>838865</v>
      </c>
      <c r="I9" s="15">
        <v>0</v>
      </c>
      <c r="J9" s="15">
        <v>16000</v>
      </c>
      <c r="K9" s="15">
        <v>73457</v>
      </c>
      <c r="L9" s="14" t="s">
        <v>34</v>
      </c>
      <c r="M9" s="16">
        <v>0</v>
      </c>
      <c r="N9" s="16">
        <v>0</v>
      </c>
      <c r="O9" s="16">
        <v>0</v>
      </c>
      <c r="P9" s="16">
        <v>98</v>
      </c>
      <c r="Q9" s="16">
        <v>66</v>
      </c>
      <c r="R9" s="16">
        <v>11</v>
      </c>
      <c r="S9" s="16">
        <v>0</v>
      </c>
      <c r="T9" s="16">
        <v>0</v>
      </c>
      <c r="U9" s="17">
        <f t="shared" si="0"/>
        <v>175</v>
      </c>
      <c r="V9" s="18">
        <f t="shared" si="1"/>
        <v>4514774</v>
      </c>
    </row>
    <row r="10" spans="1:22" x14ac:dyDescent="0.25">
      <c r="A10" s="13" t="s">
        <v>42</v>
      </c>
      <c r="B10" s="13" t="s">
        <v>45</v>
      </c>
      <c r="C10" s="14" t="s">
        <v>46</v>
      </c>
      <c r="D10" s="14">
        <v>2020</v>
      </c>
      <c r="E10" s="14" t="s">
        <v>33</v>
      </c>
      <c r="F10" s="15">
        <v>0</v>
      </c>
      <c r="G10" s="15">
        <v>3894600</v>
      </c>
      <c r="H10" s="15">
        <v>1251971</v>
      </c>
      <c r="I10" s="15">
        <v>0</v>
      </c>
      <c r="J10" s="15">
        <v>46808</v>
      </c>
      <c r="K10" s="15">
        <v>157369</v>
      </c>
      <c r="L10" s="14" t="s">
        <v>34</v>
      </c>
      <c r="M10" s="16">
        <v>80</v>
      </c>
      <c r="N10" s="16">
        <v>105</v>
      </c>
      <c r="O10" s="16">
        <v>181</v>
      </c>
      <c r="P10" s="16">
        <v>8</v>
      </c>
      <c r="Q10" s="16">
        <v>0</v>
      </c>
      <c r="R10" s="16">
        <v>0</v>
      </c>
      <c r="S10" s="16">
        <v>0</v>
      </c>
      <c r="T10" s="16">
        <v>0</v>
      </c>
      <c r="U10" s="17">
        <f t="shared" si="0"/>
        <v>374</v>
      </c>
      <c r="V10" s="18">
        <f t="shared" si="1"/>
        <v>5350748</v>
      </c>
    </row>
    <row r="11" spans="1:22" x14ac:dyDescent="0.25">
      <c r="A11" s="13" t="s">
        <v>47</v>
      </c>
      <c r="B11" s="13" t="s">
        <v>48</v>
      </c>
      <c r="C11" s="14" t="s">
        <v>49</v>
      </c>
      <c r="D11" s="14">
        <v>2020</v>
      </c>
      <c r="E11" s="14" t="s">
        <v>33</v>
      </c>
      <c r="F11" s="15">
        <v>0</v>
      </c>
      <c r="G11" s="15">
        <v>5914920</v>
      </c>
      <c r="H11" s="15">
        <v>498562</v>
      </c>
      <c r="I11" s="15">
        <v>0</v>
      </c>
      <c r="J11" s="15">
        <v>0</v>
      </c>
      <c r="K11" s="15">
        <v>261024</v>
      </c>
      <c r="L11" s="14" t="s">
        <v>34</v>
      </c>
      <c r="M11" s="16">
        <v>0</v>
      </c>
      <c r="N11" s="16">
        <v>27</v>
      </c>
      <c r="O11" s="16">
        <v>340</v>
      </c>
      <c r="P11" s="16">
        <v>37</v>
      </c>
      <c r="Q11" s="16">
        <v>9</v>
      </c>
      <c r="R11" s="16">
        <v>3</v>
      </c>
      <c r="S11" s="16">
        <v>0</v>
      </c>
      <c r="T11" s="16">
        <v>0</v>
      </c>
      <c r="U11" s="17">
        <f t="shared" si="0"/>
        <v>416</v>
      </c>
      <c r="V11" s="18">
        <f t="shared" si="1"/>
        <v>6674506</v>
      </c>
    </row>
    <row r="12" spans="1:22" x14ac:dyDescent="0.25">
      <c r="A12" s="13" t="s">
        <v>42</v>
      </c>
      <c r="B12" s="13" t="s">
        <v>50</v>
      </c>
      <c r="C12" s="14" t="s">
        <v>51</v>
      </c>
      <c r="D12" s="14">
        <v>2020</v>
      </c>
      <c r="E12" s="14" t="s">
        <v>33</v>
      </c>
      <c r="F12" s="15">
        <v>0</v>
      </c>
      <c r="G12" s="15">
        <v>1106184</v>
      </c>
      <c r="H12" s="15">
        <v>743821</v>
      </c>
      <c r="I12" s="15">
        <v>0</v>
      </c>
      <c r="J12" s="15">
        <v>27000</v>
      </c>
      <c r="K12" s="15">
        <v>61527</v>
      </c>
      <c r="L12" s="14" t="s">
        <v>34</v>
      </c>
      <c r="M12" s="16">
        <v>61</v>
      </c>
      <c r="N12" s="16">
        <v>40</v>
      </c>
      <c r="O12" s="16">
        <v>44</v>
      </c>
      <c r="P12" s="16">
        <v>4</v>
      </c>
      <c r="Q12" s="16">
        <v>0</v>
      </c>
      <c r="R12" s="16">
        <v>0</v>
      </c>
      <c r="S12" s="16">
        <v>0</v>
      </c>
      <c r="T12" s="16">
        <v>0</v>
      </c>
      <c r="U12" s="17">
        <f t="shared" si="0"/>
        <v>149</v>
      </c>
      <c r="V12" s="18">
        <f t="shared" si="1"/>
        <v>1938532</v>
      </c>
    </row>
    <row r="13" spans="1:22" x14ac:dyDescent="0.25">
      <c r="A13" s="13" t="s">
        <v>52</v>
      </c>
      <c r="B13" s="13" t="s">
        <v>53</v>
      </c>
      <c r="C13" s="14" t="s">
        <v>54</v>
      </c>
      <c r="D13" s="14">
        <v>2020</v>
      </c>
      <c r="E13" s="14" t="s">
        <v>33</v>
      </c>
      <c r="F13" s="15">
        <v>0</v>
      </c>
      <c r="G13" s="15">
        <v>279432</v>
      </c>
      <c r="H13" s="15">
        <v>223262</v>
      </c>
      <c r="I13" s="15">
        <v>61532</v>
      </c>
      <c r="J13" s="15">
        <v>0</v>
      </c>
      <c r="K13" s="15">
        <v>13844</v>
      </c>
      <c r="L13" s="14" t="s">
        <v>55</v>
      </c>
      <c r="M13" s="16">
        <v>0</v>
      </c>
      <c r="N13" s="16">
        <v>10</v>
      </c>
      <c r="O13" s="16">
        <v>12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7">
        <f t="shared" si="0"/>
        <v>22</v>
      </c>
      <c r="V13" s="18">
        <f t="shared" si="1"/>
        <v>578070</v>
      </c>
    </row>
    <row r="14" spans="1:22" x14ac:dyDescent="0.25">
      <c r="A14" s="13" t="s">
        <v>42</v>
      </c>
      <c r="B14" s="13" t="s">
        <v>56</v>
      </c>
      <c r="C14" s="14" t="s">
        <v>57</v>
      </c>
      <c r="D14" s="14">
        <v>2020</v>
      </c>
      <c r="E14" s="14" t="s">
        <v>33</v>
      </c>
      <c r="F14" s="15">
        <v>0</v>
      </c>
      <c r="G14" s="15">
        <v>48744</v>
      </c>
      <c r="H14" s="15">
        <v>71144</v>
      </c>
      <c r="I14" s="15">
        <v>0</v>
      </c>
      <c r="J14" s="15">
        <v>2000</v>
      </c>
      <c r="K14" s="15">
        <v>3157</v>
      </c>
      <c r="L14" s="14" t="s">
        <v>34</v>
      </c>
      <c r="M14" s="16">
        <v>0</v>
      </c>
      <c r="N14" s="16">
        <v>0</v>
      </c>
      <c r="O14" s="16">
        <v>0</v>
      </c>
      <c r="P14" s="16">
        <v>0</v>
      </c>
      <c r="Q14" s="16">
        <v>2</v>
      </c>
      <c r="R14" s="16">
        <v>0</v>
      </c>
      <c r="S14" s="16">
        <v>0</v>
      </c>
      <c r="T14" s="16">
        <v>0</v>
      </c>
      <c r="U14" s="17">
        <f t="shared" si="0"/>
        <v>2</v>
      </c>
      <c r="V14" s="18">
        <f t="shared" si="1"/>
        <v>125045</v>
      </c>
    </row>
    <row r="15" spans="1:22" x14ac:dyDescent="0.25">
      <c r="A15" s="13" t="s">
        <v>42</v>
      </c>
      <c r="B15" s="13" t="s">
        <v>58</v>
      </c>
      <c r="C15" s="14" t="s">
        <v>59</v>
      </c>
      <c r="D15" s="14">
        <v>2020</v>
      </c>
      <c r="E15" s="14" t="s">
        <v>60</v>
      </c>
      <c r="F15" s="15">
        <v>0</v>
      </c>
      <c r="G15" s="15">
        <v>0</v>
      </c>
      <c r="H15" s="15">
        <v>51162</v>
      </c>
      <c r="I15" s="15">
        <v>50087</v>
      </c>
      <c r="J15" s="15">
        <v>0</v>
      </c>
      <c r="K15" s="15">
        <v>5116</v>
      </c>
      <c r="L15" s="14" t="s">
        <v>35</v>
      </c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106365</v>
      </c>
    </row>
    <row r="16" spans="1:22" x14ac:dyDescent="0.25">
      <c r="A16" s="13" t="s">
        <v>61</v>
      </c>
      <c r="B16" s="13" t="s">
        <v>62</v>
      </c>
      <c r="C16" s="14" t="s">
        <v>63</v>
      </c>
      <c r="D16" s="14">
        <v>2020</v>
      </c>
      <c r="E16" s="14" t="s">
        <v>33</v>
      </c>
      <c r="F16" s="15">
        <v>0</v>
      </c>
      <c r="G16" s="15">
        <v>481524</v>
      </c>
      <c r="H16" s="15">
        <v>121550</v>
      </c>
      <c r="I16" s="15">
        <v>0</v>
      </c>
      <c r="J16" s="15">
        <v>7443</v>
      </c>
      <c r="K16" s="15">
        <v>56772</v>
      </c>
      <c r="L16" s="14" t="s">
        <v>34</v>
      </c>
      <c r="M16" s="16">
        <v>0</v>
      </c>
      <c r="N16" s="16">
        <v>15</v>
      </c>
      <c r="O16" s="16">
        <v>17</v>
      </c>
      <c r="P16" s="16">
        <v>2</v>
      </c>
      <c r="Q16" s="16">
        <v>2</v>
      </c>
      <c r="R16" s="16">
        <v>0</v>
      </c>
      <c r="S16" s="16">
        <v>0</v>
      </c>
      <c r="T16" s="16">
        <v>0</v>
      </c>
      <c r="U16" s="17">
        <f t="shared" si="0"/>
        <v>36</v>
      </c>
      <c r="V16" s="18">
        <f t="shared" si="1"/>
        <v>667289</v>
      </c>
    </row>
    <row r="17" spans="1:22" x14ac:dyDescent="0.25">
      <c r="A17" s="13" t="s">
        <v>30</v>
      </c>
      <c r="B17" s="13" t="s">
        <v>64</v>
      </c>
      <c r="C17" s="14" t="s">
        <v>65</v>
      </c>
      <c r="D17" s="14">
        <v>2020</v>
      </c>
      <c r="E17" s="14" t="s">
        <v>33</v>
      </c>
      <c r="F17" s="15">
        <v>0</v>
      </c>
      <c r="G17" s="15">
        <v>865452</v>
      </c>
      <c r="H17" s="15">
        <v>10000</v>
      </c>
      <c r="I17" s="15">
        <v>0</v>
      </c>
      <c r="J17" s="15">
        <v>0</v>
      </c>
      <c r="K17" s="15">
        <v>10506</v>
      </c>
      <c r="L17" s="14" t="s">
        <v>34</v>
      </c>
      <c r="M17" s="16">
        <v>0</v>
      </c>
      <c r="N17" s="16">
        <v>6</v>
      </c>
      <c r="O17" s="16">
        <v>59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7">
        <f t="shared" si="0"/>
        <v>65</v>
      </c>
      <c r="V17" s="18">
        <f t="shared" si="1"/>
        <v>885958</v>
      </c>
    </row>
    <row r="18" spans="1:22" x14ac:dyDescent="0.25">
      <c r="A18" s="13" t="s">
        <v>66</v>
      </c>
      <c r="B18" s="13" t="s">
        <v>67</v>
      </c>
      <c r="C18" s="14" t="s">
        <v>68</v>
      </c>
      <c r="D18" s="14">
        <v>2020</v>
      </c>
      <c r="E18" s="14" t="s">
        <v>33</v>
      </c>
      <c r="F18" s="15">
        <v>0</v>
      </c>
      <c r="G18" s="15">
        <v>478952</v>
      </c>
      <c r="H18" s="19">
        <v>347754</v>
      </c>
      <c r="I18" s="15">
        <v>0</v>
      </c>
      <c r="J18" s="15">
        <v>0</v>
      </c>
      <c r="K18" s="15">
        <v>34056</v>
      </c>
      <c r="L18" s="14" t="s">
        <v>55</v>
      </c>
      <c r="M18" s="16">
        <v>15</v>
      </c>
      <c r="N18" s="16">
        <v>9</v>
      </c>
      <c r="O18" s="16">
        <v>18</v>
      </c>
      <c r="P18" s="16">
        <v>3</v>
      </c>
      <c r="Q18" s="16">
        <v>2</v>
      </c>
      <c r="R18" s="16">
        <v>0</v>
      </c>
      <c r="S18" s="16">
        <v>0</v>
      </c>
      <c r="T18" s="16">
        <v>0</v>
      </c>
      <c r="U18" s="17">
        <f t="shared" si="0"/>
        <v>47</v>
      </c>
      <c r="V18" s="18">
        <f t="shared" si="1"/>
        <v>860762</v>
      </c>
    </row>
    <row r="19" spans="1:22" x14ac:dyDescent="0.25">
      <c r="A19" s="13" t="s">
        <v>66</v>
      </c>
      <c r="B19" s="13" t="s">
        <v>69</v>
      </c>
      <c r="C19" s="14" t="s">
        <v>70</v>
      </c>
      <c r="D19" s="14">
        <v>2020</v>
      </c>
      <c r="E19" s="14" t="s">
        <v>71</v>
      </c>
      <c r="F19" s="15">
        <v>0</v>
      </c>
      <c r="G19" s="15">
        <v>0</v>
      </c>
      <c r="H19" s="15">
        <v>63470</v>
      </c>
      <c r="I19" s="15">
        <v>214920</v>
      </c>
      <c r="J19" s="15">
        <v>0</v>
      </c>
      <c r="K19" s="15">
        <v>14154</v>
      </c>
      <c r="L19" s="14" t="s">
        <v>35</v>
      </c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292544</v>
      </c>
    </row>
    <row r="20" spans="1:22" x14ac:dyDescent="0.25">
      <c r="A20" s="13" t="s">
        <v>72</v>
      </c>
      <c r="B20" s="13" t="s">
        <v>73</v>
      </c>
      <c r="C20" s="14" t="s">
        <v>74</v>
      </c>
      <c r="D20" s="14">
        <v>2020</v>
      </c>
      <c r="E20" s="14" t="s">
        <v>33</v>
      </c>
      <c r="F20" s="15">
        <v>0</v>
      </c>
      <c r="G20" s="15">
        <v>0</v>
      </c>
      <c r="H20" s="15">
        <v>71042</v>
      </c>
      <c r="I20" s="15">
        <v>81160</v>
      </c>
      <c r="J20" s="15">
        <v>0</v>
      </c>
      <c r="K20" s="15">
        <v>6244</v>
      </c>
      <c r="L20" s="14" t="s">
        <v>35</v>
      </c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158446</v>
      </c>
    </row>
    <row r="21" spans="1:22" x14ac:dyDescent="0.25">
      <c r="A21" s="13" t="s">
        <v>72</v>
      </c>
      <c r="B21" s="13" t="s">
        <v>75</v>
      </c>
      <c r="C21" s="14" t="s">
        <v>76</v>
      </c>
      <c r="D21" s="14">
        <v>2020</v>
      </c>
      <c r="E21" s="14" t="s">
        <v>33</v>
      </c>
      <c r="F21" s="15">
        <v>0</v>
      </c>
      <c r="G21" s="15">
        <v>0</v>
      </c>
      <c r="H21" s="15">
        <v>140697</v>
      </c>
      <c r="I21" s="15">
        <v>104800</v>
      </c>
      <c r="J21" s="15">
        <v>0</v>
      </c>
      <c r="K21" s="15">
        <v>15809</v>
      </c>
      <c r="L21" s="14" t="s">
        <v>35</v>
      </c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261306</v>
      </c>
    </row>
    <row r="22" spans="1:22" x14ac:dyDescent="0.25">
      <c r="A22" s="13" t="s">
        <v>77</v>
      </c>
      <c r="B22" s="13" t="s">
        <v>78</v>
      </c>
      <c r="C22" s="14" t="s">
        <v>79</v>
      </c>
      <c r="D22" s="14">
        <v>2020</v>
      </c>
      <c r="E22" s="14" t="s">
        <v>33</v>
      </c>
      <c r="F22" s="15">
        <v>0</v>
      </c>
      <c r="G22" s="15">
        <v>0</v>
      </c>
      <c r="H22" s="15">
        <v>139640</v>
      </c>
      <c r="I22" s="15">
        <v>0</v>
      </c>
      <c r="J22" s="15">
        <v>0</v>
      </c>
      <c r="K22" s="15">
        <v>6982</v>
      </c>
      <c r="L22" s="14" t="s">
        <v>35</v>
      </c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146622</v>
      </c>
    </row>
    <row r="23" spans="1:22" x14ac:dyDescent="0.25">
      <c r="A23" s="13" t="s">
        <v>30</v>
      </c>
      <c r="B23" s="13" t="s">
        <v>80</v>
      </c>
      <c r="C23" s="14" t="s">
        <v>81</v>
      </c>
      <c r="D23" s="14">
        <v>2020</v>
      </c>
      <c r="E23" s="14" t="s">
        <v>33</v>
      </c>
      <c r="F23" s="15">
        <v>0</v>
      </c>
      <c r="G23" s="15">
        <v>608580</v>
      </c>
      <c r="H23" s="15">
        <v>10000</v>
      </c>
      <c r="I23" s="15">
        <v>0</v>
      </c>
      <c r="J23" s="15">
        <v>0</v>
      </c>
      <c r="K23" s="15">
        <v>11170</v>
      </c>
      <c r="L23" s="14" t="s">
        <v>34</v>
      </c>
      <c r="M23" s="16">
        <v>0</v>
      </c>
      <c r="N23" s="16">
        <v>0</v>
      </c>
      <c r="O23" s="16">
        <v>45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7">
        <f t="shared" si="0"/>
        <v>45</v>
      </c>
      <c r="V23" s="18">
        <f t="shared" si="1"/>
        <v>629750</v>
      </c>
    </row>
    <row r="24" spans="1:22" x14ac:dyDescent="0.25">
      <c r="A24" s="13" t="s">
        <v>39</v>
      </c>
      <c r="B24" s="13" t="s">
        <v>82</v>
      </c>
      <c r="C24" s="14" t="s">
        <v>83</v>
      </c>
      <c r="D24" s="14">
        <v>2020</v>
      </c>
      <c r="E24" s="14" t="s">
        <v>17</v>
      </c>
      <c r="F24" s="15">
        <v>0</v>
      </c>
      <c r="G24" s="15">
        <v>0</v>
      </c>
      <c r="H24" s="15">
        <v>0</v>
      </c>
      <c r="I24" s="15">
        <v>0</v>
      </c>
      <c r="J24" s="15">
        <v>186030</v>
      </c>
      <c r="K24" s="15">
        <v>14002</v>
      </c>
      <c r="L24" s="14" t="s">
        <v>35</v>
      </c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200032</v>
      </c>
    </row>
    <row r="25" spans="1:22" x14ac:dyDescent="0.25">
      <c r="A25" s="13" t="s">
        <v>84</v>
      </c>
      <c r="B25" s="13" t="s">
        <v>85</v>
      </c>
      <c r="C25" s="14" t="s">
        <v>86</v>
      </c>
      <c r="D25" s="14">
        <v>2020</v>
      </c>
      <c r="E25" s="14" t="s">
        <v>33</v>
      </c>
      <c r="F25" s="15">
        <v>0</v>
      </c>
      <c r="G25" s="15">
        <v>288960</v>
      </c>
      <c r="H25" s="15">
        <v>70612</v>
      </c>
      <c r="I25" s="15">
        <v>0</v>
      </c>
      <c r="J25" s="15">
        <v>0</v>
      </c>
      <c r="K25" s="15">
        <v>33000</v>
      </c>
      <c r="L25" s="14" t="s">
        <v>55</v>
      </c>
      <c r="M25" s="16">
        <v>0</v>
      </c>
      <c r="N25" s="16">
        <v>0</v>
      </c>
      <c r="O25" s="16">
        <v>4</v>
      </c>
      <c r="P25" s="16">
        <v>12</v>
      </c>
      <c r="Q25" s="16">
        <v>4</v>
      </c>
      <c r="R25" s="16">
        <v>0</v>
      </c>
      <c r="S25" s="16">
        <v>0</v>
      </c>
      <c r="T25" s="16">
        <v>0</v>
      </c>
      <c r="U25" s="17">
        <f t="shared" si="0"/>
        <v>20</v>
      </c>
      <c r="V25" s="18">
        <f t="shared" si="1"/>
        <v>392572</v>
      </c>
    </row>
    <row r="26" spans="1:22" x14ac:dyDescent="0.25">
      <c r="A26" s="13" t="s">
        <v>61</v>
      </c>
      <c r="B26" s="13" t="s">
        <v>87</v>
      </c>
      <c r="C26" s="14" t="s">
        <v>88</v>
      </c>
      <c r="D26" s="14">
        <v>2020</v>
      </c>
      <c r="E26" s="14" t="s">
        <v>33</v>
      </c>
      <c r="F26" s="15">
        <v>0</v>
      </c>
      <c r="G26" s="15">
        <v>377064</v>
      </c>
      <c r="H26" s="15">
        <v>146923</v>
      </c>
      <c r="I26" s="15">
        <v>0</v>
      </c>
      <c r="J26" s="15">
        <v>7443</v>
      </c>
      <c r="K26" s="15">
        <v>49944</v>
      </c>
      <c r="L26" s="14" t="s">
        <v>34</v>
      </c>
      <c r="M26" s="16">
        <v>0</v>
      </c>
      <c r="N26" s="16">
        <v>3</v>
      </c>
      <c r="O26" s="16">
        <v>11</v>
      </c>
      <c r="P26" s="16">
        <v>10</v>
      </c>
      <c r="Q26" s="16">
        <v>1</v>
      </c>
      <c r="R26" s="16">
        <v>0</v>
      </c>
      <c r="S26" s="16">
        <v>0</v>
      </c>
      <c r="T26" s="16">
        <v>0</v>
      </c>
      <c r="U26" s="17">
        <f t="shared" si="0"/>
        <v>25</v>
      </c>
      <c r="V26" s="18">
        <f t="shared" si="1"/>
        <v>581374</v>
      </c>
    </row>
    <row r="27" spans="1:22" x14ac:dyDescent="0.25">
      <c r="A27" s="13" t="s">
        <v>89</v>
      </c>
      <c r="B27" s="13" t="s">
        <v>90</v>
      </c>
      <c r="C27" s="14" t="s">
        <v>91</v>
      </c>
      <c r="D27" s="14">
        <v>2020</v>
      </c>
      <c r="E27" s="14" t="s">
        <v>33</v>
      </c>
      <c r="F27" s="15">
        <v>0</v>
      </c>
      <c r="G27" s="15">
        <v>550404</v>
      </c>
      <c r="H27" s="15">
        <v>130404</v>
      </c>
      <c r="I27" s="15">
        <v>0</v>
      </c>
      <c r="J27" s="15">
        <v>0</v>
      </c>
      <c r="K27" s="15">
        <v>21026</v>
      </c>
      <c r="L27" s="14" t="s">
        <v>34</v>
      </c>
      <c r="M27" s="16">
        <v>0</v>
      </c>
      <c r="N27" s="16">
        <v>0</v>
      </c>
      <c r="O27" s="16">
        <v>8</v>
      </c>
      <c r="P27" s="16">
        <v>15</v>
      </c>
      <c r="Q27" s="16">
        <v>7</v>
      </c>
      <c r="R27" s="16">
        <v>0</v>
      </c>
      <c r="S27" s="16">
        <v>0</v>
      </c>
      <c r="T27" s="16">
        <v>0</v>
      </c>
      <c r="U27" s="17">
        <f t="shared" si="0"/>
        <v>30</v>
      </c>
      <c r="V27" s="18">
        <f t="shared" si="1"/>
        <v>701834</v>
      </c>
    </row>
    <row r="28" spans="1:22" x14ac:dyDescent="0.25">
      <c r="A28" s="13" t="s">
        <v>30</v>
      </c>
      <c r="B28" s="13" t="s">
        <v>92</v>
      </c>
      <c r="C28" s="14" t="s">
        <v>93</v>
      </c>
      <c r="D28" s="14">
        <v>2020</v>
      </c>
      <c r="E28" s="14" t="s">
        <v>33</v>
      </c>
      <c r="F28" s="15">
        <v>0</v>
      </c>
      <c r="G28" s="15">
        <v>150168</v>
      </c>
      <c r="H28" s="15">
        <v>50080</v>
      </c>
      <c r="I28" s="15">
        <v>0</v>
      </c>
      <c r="J28" s="15">
        <v>0</v>
      </c>
      <c r="K28" s="15">
        <v>7856</v>
      </c>
      <c r="L28" s="14" t="s">
        <v>34</v>
      </c>
      <c r="M28" s="16">
        <v>0</v>
      </c>
      <c r="N28" s="16">
        <v>4</v>
      </c>
      <c r="O28" s="16">
        <v>4</v>
      </c>
      <c r="P28" s="16">
        <v>3</v>
      </c>
      <c r="Q28" s="16">
        <v>0</v>
      </c>
      <c r="R28" s="16">
        <v>0</v>
      </c>
      <c r="S28" s="16">
        <v>0</v>
      </c>
      <c r="T28" s="16">
        <v>0</v>
      </c>
      <c r="U28" s="17">
        <f t="shared" si="0"/>
        <v>11</v>
      </c>
      <c r="V28" s="18">
        <f t="shared" si="1"/>
        <v>208104</v>
      </c>
    </row>
    <row r="29" spans="1:22" x14ac:dyDescent="0.25">
      <c r="A29" s="13" t="s">
        <v>66</v>
      </c>
      <c r="B29" s="13" t="s">
        <v>94</v>
      </c>
      <c r="C29" s="14" t="s">
        <v>95</v>
      </c>
      <c r="D29" s="14">
        <v>2020</v>
      </c>
      <c r="E29" s="14" t="s">
        <v>33</v>
      </c>
      <c r="F29" s="15">
        <v>0</v>
      </c>
      <c r="G29" s="15">
        <v>176400</v>
      </c>
      <c r="H29" s="15">
        <v>147000</v>
      </c>
      <c r="I29" s="15">
        <v>0</v>
      </c>
      <c r="J29" s="15">
        <v>0</v>
      </c>
      <c r="K29" s="15">
        <v>30641</v>
      </c>
      <c r="L29" s="14" t="s">
        <v>34</v>
      </c>
      <c r="M29" s="16">
        <v>13</v>
      </c>
      <c r="N29" s="16">
        <v>2</v>
      </c>
      <c r="O29" s="16">
        <v>2</v>
      </c>
      <c r="P29" s="16">
        <v>1</v>
      </c>
      <c r="Q29" s="16">
        <v>0</v>
      </c>
      <c r="R29" s="16">
        <v>0</v>
      </c>
      <c r="S29" s="16">
        <v>0</v>
      </c>
      <c r="T29" s="16">
        <v>0</v>
      </c>
      <c r="U29" s="17">
        <f t="shared" si="0"/>
        <v>18</v>
      </c>
      <c r="V29" s="18">
        <f t="shared" si="1"/>
        <v>354041</v>
      </c>
    </row>
    <row r="30" spans="1:22" x14ac:dyDescent="0.25">
      <c r="A30" s="13"/>
      <c r="B30" s="13"/>
      <c r="C30" s="14"/>
      <c r="D30" s="14"/>
      <c r="E30" s="14"/>
      <c r="F30" s="15"/>
      <c r="G30" s="15"/>
      <c r="H30" s="15"/>
      <c r="I30" s="15"/>
      <c r="J30" s="15"/>
      <c r="K30" s="15"/>
      <c r="L30" s="14"/>
      <c r="M30" s="16"/>
      <c r="N30" s="16"/>
      <c r="O30" s="16"/>
      <c r="P30" s="16"/>
      <c r="Q30" s="16"/>
      <c r="R30" s="16"/>
      <c r="S30" s="16"/>
      <c r="T30" s="16"/>
      <c r="U30" s="17">
        <f t="shared" si="0"/>
        <v>0</v>
      </c>
      <c r="V30" s="18">
        <f t="shared" si="1"/>
        <v>0</v>
      </c>
    </row>
    <row r="31" spans="1:22" x14ac:dyDescent="0.25">
      <c r="A31" s="13"/>
      <c r="B31" s="13"/>
      <c r="C31" s="14"/>
      <c r="D31" s="14"/>
      <c r="E31" s="14"/>
      <c r="F31" s="15"/>
      <c r="G31" s="15"/>
      <c r="H31" s="15"/>
      <c r="I31" s="15"/>
      <c r="J31" s="15"/>
      <c r="K31" s="15"/>
      <c r="L31" s="14"/>
      <c r="M31" s="16"/>
      <c r="N31" s="16"/>
      <c r="O31" s="16"/>
      <c r="P31" s="16"/>
      <c r="Q31" s="16"/>
      <c r="R31" s="16"/>
      <c r="S31" s="16"/>
      <c r="T31" s="16"/>
      <c r="U31" s="17">
        <f t="shared" si="0"/>
        <v>0</v>
      </c>
      <c r="V31" s="18">
        <f t="shared" si="1"/>
        <v>0</v>
      </c>
    </row>
    <row r="32" spans="1:22" x14ac:dyDescent="0.25">
      <c r="A32" s="13"/>
      <c r="B32" s="13"/>
      <c r="C32" s="14"/>
      <c r="D32" s="14"/>
      <c r="E32" s="14"/>
      <c r="F32" s="15"/>
      <c r="G32" s="15"/>
      <c r="H32" s="15"/>
      <c r="I32" s="15"/>
      <c r="J32" s="15"/>
      <c r="K32" s="15"/>
      <c r="L32" s="14"/>
      <c r="M32" s="16"/>
      <c r="N32" s="16"/>
      <c r="O32" s="16"/>
      <c r="P32" s="16"/>
      <c r="Q32" s="16"/>
      <c r="R32" s="16"/>
      <c r="S32" s="16"/>
      <c r="T32" s="16"/>
      <c r="U32" s="17">
        <f t="shared" si="0"/>
        <v>0</v>
      </c>
      <c r="V32" s="18">
        <f t="shared" si="1"/>
        <v>0</v>
      </c>
    </row>
    <row r="33" spans="1:22" x14ac:dyDescent="0.25">
      <c r="A33" s="13"/>
      <c r="B33" s="13"/>
      <c r="C33" s="14"/>
      <c r="D33" s="14"/>
      <c r="E33" s="14"/>
      <c r="F33" s="15"/>
      <c r="G33" s="15"/>
      <c r="H33" s="15"/>
      <c r="I33" s="15"/>
      <c r="J33" s="15"/>
      <c r="K33" s="15"/>
      <c r="L33" s="14"/>
      <c r="M33" s="16"/>
      <c r="N33" s="16"/>
      <c r="O33" s="16"/>
      <c r="P33" s="16"/>
      <c r="Q33" s="16"/>
      <c r="R33" s="16"/>
      <c r="S33" s="16"/>
      <c r="T33" s="16"/>
      <c r="U33" s="17">
        <f t="shared" si="0"/>
        <v>0</v>
      </c>
      <c r="V33" s="18">
        <f t="shared" si="1"/>
        <v>0</v>
      </c>
    </row>
    <row r="34" spans="1:22" x14ac:dyDescent="0.25">
      <c r="A34" s="13"/>
      <c r="B34" s="13"/>
      <c r="C34" s="14"/>
      <c r="D34" s="14"/>
      <c r="E34" s="14"/>
      <c r="F34" s="15"/>
      <c r="G34" s="15"/>
      <c r="H34" s="15"/>
      <c r="I34" s="15"/>
      <c r="J34" s="15"/>
      <c r="K34" s="15"/>
      <c r="L34" s="14"/>
      <c r="M34" s="16"/>
      <c r="N34" s="16"/>
      <c r="O34" s="16"/>
      <c r="P34" s="16"/>
      <c r="Q34" s="16"/>
      <c r="R34" s="16"/>
      <c r="S34" s="16"/>
      <c r="T34" s="16"/>
      <c r="U34" s="17">
        <f t="shared" si="0"/>
        <v>0</v>
      </c>
      <c r="V34" s="18">
        <f t="shared" si="1"/>
        <v>0</v>
      </c>
    </row>
    <row r="35" spans="1:22" x14ac:dyDescent="0.25">
      <c r="A35" s="13"/>
      <c r="B35" s="13"/>
      <c r="C35" s="14"/>
      <c r="D35" s="14"/>
      <c r="E35" s="14"/>
      <c r="F35" s="15"/>
      <c r="G35" s="15"/>
      <c r="H35" s="15"/>
      <c r="I35" s="15"/>
      <c r="J35" s="15"/>
      <c r="K35" s="15"/>
      <c r="L35" s="14"/>
      <c r="M35" s="16"/>
      <c r="N35" s="16"/>
      <c r="O35" s="16"/>
      <c r="P35" s="16"/>
      <c r="Q35" s="16"/>
      <c r="R35" s="16"/>
      <c r="S35" s="16"/>
      <c r="T35" s="16"/>
      <c r="U35" s="17">
        <f t="shared" si="0"/>
        <v>0</v>
      </c>
      <c r="V35" s="18">
        <f t="shared" si="1"/>
        <v>0</v>
      </c>
    </row>
    <row r="36" spans="1:22" x14ac:dyDescent="0.25">
      <c r="A36" s="13"/>
      <c r="B36" s="13"/>
      <c r="C36" s="14"/>
      <c r="D36" s="14"/>
      <c r="E36" s="14"/>
      <c r="F36" s="15"/>
      <c r="G36" s="15"/>
      <c r="H36" s="15"/>
      <c r="I36" s="15"/>
      <c r="J36" s="15"/>
      <c r="K36" s="15"/>
      <c r="L36" s="14"/>
      <c r="M36" s="16"/>
      <c r="N36" s="16"/>
      <c r="O36" s="16"/>
      <c r="P36" s="16"/>
      <c r="Q36" s="16"/>
      <c r="R36" s="16"/>
      <c r="S36" s="16"/>
      <c r="T36" s="16"/>
      <c r="U36" s="17">
        <f t="shared" si="0"/>
        <v>0</v>
      </c>
      <c r="V36" s="18">
        <f t="shared" si="1"/>
        <v>0</v>
      </c>
    </row>
    <row r="37" spans="1:22" x14ac:dyDescent="0.25">
      <c r="A37" s="13"/>
      <c r="B37" s="13"/>
      <c r="C37" s="14"/>
      <c r="D37" s="14"/>
      <c r="E37" s="14"/>
      <c r="F37" s="15"/>
      <c r="G37" s="15"/>
      <c r="H37" s="15"/>
      <c r="I37" s="15"/>
      <c r="J37" s="15"/>
      <c r="K37" s="15"/>
      <c r="L37" s="14"/>
      <c r="M37" s="16"/>
      <c r="N37" s="16"/>
      <c r="O37" s="16"/>
      <c r="P37" s="16"/>
      <c r="Q37" s="16"/>
      <c r="R37" s="16"/>
      <c r="S37" s="16"/>
      <c r="T37" s="16"/>
      <c r="U37" s="17">
        <f t="shared" si="0"/>
        <v>0</v>
      </c>
      <c r="V37" s="18">
        <f t="shared" si="1"/>
        <v>0</v>
      </c>
    </row>
    <row r="38" spans="1:22" x14ac:dyDescent="0.25">
      <c r="A38" s="13"/>
      <c r="B38" s="13"/>
      <c r="C38" s="14"/>
      <c r="D38" s="14"/>
      <c r="E38" s="14"/>
      <c r="F38" s="15"/>
      <c r="G38" s="15"/>
      <c r="H38" s="15"/>
      <c r="I38" s="15"/>
      <c r="J38" s="15"/>
      <c r="K38" s="15"/>
      <c r="L38" s="14"/>
      <c r="M38" s="16"/>
      <c r="N38" s="16"/>
      <c r="O38" s="16"/>
      <c r="P38" s="16"/>
      <c r="Q38" s="16"/>
      <c r="R38" s="16"/>
      <c r="S38" s="16"/>
      <c r="T38" s="16"/>
      <c r="U38" s="17">
        <f t="shared" si="0"/>
        <v>0</v>
      </c>
      <c r="V38" s="18">
        <f t="shared" si="1"/>
        <v>0</v>
      </c>
    </row>
    <row r="39" spans="1:22" x14ac:dyDescent="0.25">
      <c r="A39" s="13"/>
      <c r="B39" s="13"/>
      <c r="C39" s="14"/>
      <c r="D39" s="14"/>
      <c r="E39" s="14"/>
      <c r="F39" s="15"/>
      <c r="G39" s="15"/>
      <c r="H39" s="15"/>
      <c r="I39" s="15"/>
      <c r="J39" s="15"/>
      <c r="K39" s="15"/>
      <c r="L39" s="14"/>
      <c r="M39" s="16"/>
      <c r="N39" s="16"/>
      <c r="O39" s="16"/>
      <c r="P39" s="16"/>
      <c r="Q39" s="16"/>
      <c r="R39" s="16"/>
      <c r="S39" s="16"/>
      <c r="T39" s="16"/>
      <c r="U39" s="17">
        <f t="shared" si="0"/>
        <v>0</v>
      </c>
      <c r="V39" s="18">
        <f t="shared" si="1"/>
        <v>0</v>
      </c>
    </row>
  </sheetData>
  <autoFilter ref="A6:V6" xr:uid="{40F43097-157C-425F-B806-1ACCFF5D0BE3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39">
    <cfRule type="cellIs" dxfId="4" priority="4" operator="lessThan">
      <formula>0</formula>
    </cfRule>
  </conditionalFormatting>
  <conditionalFormatting sqref="V7:V39">
    <cfRule type="expression" dxfId="3" priority="5">
      <formula>$V$7&lt;0</formula>
    </cfRule>
  </conditionalFormatting>
  <conditionalFormatting sqref="D7:D39 C30:C39">
    <cfRule type="expression" dxfId="2" priority="3">
      <formula>OR($D7&gt;2020,AND($D7&lt;2020,$D7&lt;&gt;""))</formula>
    </cfRule>
  </conditionalFormatting>
  <conditionalFormatting sqref="C7:C29">
    <cfRule type="expression" dxfId="1" priority="6">
      <formula>(#REF!&gt;1)</formula>
    </cfRule>
  </conditionalFormatting>
  <conditionalFormatting sqref="C6:C29">
    <cfRule type="duplicateValues" dxfId="0" priority="7"/>
  </conditionalFormatting>
  <dataValidations count="3">
    <dataValidation type="list" allowBlank="1" showInputMessage="1" showErrorMessage="1" sqref="E7:E39" xr:uid="{A38B1FFE-F0F9-480F-9D60-B0140DA17EC1}">
      <formula1>"PH, TH, Joint TH &amp; PH-RRH, HMIS, SSO, TRA, PRA, SRA, S+C/SRO"</formula1>
    </dataValidation>
    <dataValidation type="list" allowBlank="1" showInputMessage="1" showErrorMessage="1" sqref="L7:L39" xr:uid="{A20509CF-B4EE-4EBF-9C07-AF0E8EDE64C9}">
      <formula1>"N/A, FMR, Actual Rent"</formula1>
    </dataValidation>
    <dataValidation allowBlank="1" showErrorMessage="1" sqref="A6:V6" xr:uid="{CDDF6FE4-3D84-4629-A0BA-556D76414B6F}"/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5/6/2019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HUD User</cp:lastModifiedBy>
  <dcterms:created xsi:type="dcterms:W3CDTF">2019-03-04T18:43:17Z</dcterms:created>
  <dcterms:modified xsi:type="dcterms:W3CDTF">2019-05-13T19:52:48Z</dcterms:modified>
</cp:coreProperties>
</file>