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O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GIW'!$A$1:$V$44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43" i="1"/>
  <c r="U43" i="1"/>
  <c r="U38" i="1"/>
  <c r="V38" i="1"/>
  <c r="V40" i="1"/>
  <c r="V37" i="1"/>
  <c r="V44" i="1"/>
  <c r="V42" i="1"/>
  <c r="V41" i="1"/>
  <c r="V39" i="1"/>
  <c r="V36" i="1"/>
  <c r="V35" i="1"/>
  <c r="U44" i="1"/>
  <c r="U42" i="1"/>
  <c r="U41" i="1"/>
  <c r="U40" i="1"/>
  <c r="U39" i="1"/>
  <c r="U37" i="1"/>
  <c r="U36" i="1"/>
  <c r="U35" i="1"/>
  <c r="H3" i="1" l="1"/>
</calcChain>
</file>

<file path=xl/sharedStrings.xml><?xml version="1.0" encoding="utf-8"?>
<sst xmlns="http://schemas.openxmlformats.org/spreadsheetml/2006/main" count="174" uniqueCount="106">
  <si>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</si>
  <si>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</si>
  <si>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</si>
  <si>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</si>
  <si>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</si>
  <si>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</si>
  <si>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</si>
  <si>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</si>
  <si>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</si>
  <si>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</si>
  <si>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</si>
  <si>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</si>
  <si>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</si>
  <si>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</si>
  <si>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</si>
  <si>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</si>
  <si>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</si>
  <si>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</si>
  <si>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</si>
  <si>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</si>
  <si>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</si>
  <si>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</si>
  <si>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</si>
  <si>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</si>
  <si>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</si>
  <si>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</si>
  <si>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</si>
  <si>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</si>
  <si>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</si>
  <si>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</si>
  <si>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Denver Department of Human Services</t>
  </si>
  <si>
    <t>Anchor FY2017</t>
  </si>
  <si>
    <t>CO0026L8T031710</t>
  </si>
  <si>
    <t>PH</t>
  </si>
  <si>
    <t>Actual Rent</t>
  </si>
  <si>
    <t/>
  </si>
  <si>
    <t>Denver</t>
  </si>
  <si>
    <t>CO-503</t>
  </si>
  <si>
    <t>Metropolitan Denver CoC</t>
  </si>
  <si>
    <t>Metro Denver Homeless Initiative</t>
  </si>
  <si>
    <t>Colorado Coalition for the Homeless</t>
  </si>
  <si>
    <t>Expansion 2-Colorado HMIS Metro Denver Project</t>
  </si>
  <si>
    <t>CO0028L8T031710</t>
  </si>
  <si>
    <t>Consolidated Rapid Rehousing Project (Formerly Concord Plaza)</t>
  </si>
  <si>
    <t>CO0031L8T031710</t>
  </si>
  <si>
    <t>FMR</t>
  </si>
  <si>
    <t>Combined Housing First FY2017</t>
  </si>
  <si>
    <t>CO0038L8T031710</t>
  </si>
  <si>
    <t>Colorado Division of Housing</t>
  </si>
  <si>
    <t>FY2017 Renewal - Metro One Consolidated PSH - MDHI</t>
  </si>
  <si>
    <t>CO0042L8T031710</t>
  </si>
  <si>
    <t>CCH Combined Permanent Supportive Housing Project</t>
  </si>
  <si>
    <t>CO0043L8T031710</t>
  </si>
  <si>
    <t>Boulder Housing Partners</t>
  </si>
  <si>
    <t>Permanent Supportive Housing at the Drive In Theater</t>
  </si>
  <si>
    <t>CO0044L8T031710</t>
  </si>
  <si>
    <t>Renaissance 88 Permanent Supportive Housing Project</t>
  </si>
  <si>
    <t>CO0045L8T031710</t>
  </si>
  <si>
    <t>Lowry Permanent Supportive Housing Project</t>
  </si>
  <si>
    <t>CO0046L8T031710</t>
  </si>
  <si>
    <t>Ruth Goebel House</t>
  </si>
  <si>
    <t>CO0049L8T031710</t>
  </si>
  <si>
    <t>TH</t>
  </si>
  <si>
    <t>Family Tree, Inc.</t>
  </si>
  <si>
    <t>Brookview/PCH</t>
  </si>
  <si>
    <t>CO0052L8T031710</t>
  </si>
  <si>
    <t>Spectrum FY2017</t>
  </si>
  <si>
    <t>CO0055L8T031710</t>
  </si>
  <si>
    <t>Volunteers of America Colorado Branch</t>
  </si>
  <si>
    <t>Youth Transitions Project</t>
  </si>
  <si>
    <t>CO0059L8T031710</t>
  </si>
  <si>
    <t>Housing First Permanent Supportive Housing Project</t>
  </si>
  <si>
    <t>CO0077L8T031709</t>
  </si>
  <si>
    <t>Irving Street Women's Residence</t>
  </si>
  <si>
    <t>CO0078L8T031709</t>
  </si>
  <si>
    <t>SH</t>
  </si>
  <si>
    <t>Del Norte NDC</t>
  </si>
  <si>
    <t>Juan Diego COH14001</t>
  </si>
  <si>
    <t>CO0094L8T031701</t>
  </si>
  <si>
    <t>HAWCCO0099L8T031603</t>
  </si>
  <si>
    <t>CO0099L8T031704</t>
  </si>
  <si>
    <t>St. Francis Center</t>
  </si>
  <si>
    <t>Cornerstone</t>
  </si>
  <si>
    <t>CO0103L8T031707</t>
  </si>
  <si>
    <t>Bedrock FY2017</t>
  </si>
  <si>
    <t>CO0104L8T031710</t>
  </si>
  <si>
    <t>Metro Denver Chronic Homelessness Collaborative SHP Project</t>
  </si>
  <si>
    <t>CO0109L8T031706</t>
  </si>
  <si>
    <t>Permanent Supportive Housing at 1175 Lee Hill</t>
  </si>
  <si>
    <t>CO0119L8T031704</t>
  </si>
  <si>
    <t>FY2017 Renewal - Metro Denver PSH Bonus - MDHI</t>
  </si>
  <si>
    <t>CO0126L8T031703</t>
  </si>
  <si>
    <t>Expanded Colorado HMIS Metro Denver</t>
  </si>
  <si>
    <t>CO0131L8T031702</t>
  </si>
  <si>
    <t>Aurora Comprehensive Community Mental Health Center</t>
  </si>
  <si>
    <t>Aurora @ Home  Aurora Mental Health Center</t>
  </si>
  <si>
    <t>CO0132L8T031702</t>
  </si>
  <si>
    <t>Home At Last</t>
  </si>
  <si>
    <t>CO0133L8T031702</t>
  </si>
  <si>
    <t>Boulder County Housing Authority</t>
  </si>
  <si>
    <t>Boulder County CoC Rapid-Rehousing Program</t>
  </si>
  <si>
    <t>CO0134L8T031702</t>
  </si>
  <si>
    <t>FY2017 Renewal - Metro Denver Youth Bonus - MDHI</t>
  </si>
  <si>
    <t>CO0138L8T031702</t>
  </si>
  <si>
    <t>Back Home Rapid Re-Housing FY2017</t>
  </si>
  <si>
    <t>CO0154L8T031700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</si>
</sst>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0</v>
      </c>
      <c r="B1" s="31" t="s">
        <v>36</v>
      </c>
      <c r="C1" s="31"/>
      <c r="D1" s="31"/>
      <c r="E1" s="32" t="s">
        <v>1</v>
      </c>
      <c r="F1" s="33"/>
      <c r="G1" s="34"/>
      <c r="H1" s="28" t="s">
        <v>39</v>
      </c>
      <c r="I1" s="29"/>
      <c r="J1" s="30"/>
    </row>
    <row r="2" spans="1:22" ht="35.25" customHeight="1" x14ac:dyDescent="0.35">
      <c r="A2" s="18" t="s">
        <v>2</v>
      </c>
      <c r="B2" s="31" t="s">
        <v>37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3</v>
      </c>
      <c r="B3" s="31" t="s">
        <v>38</v>
      </c>
      <c r="C3" s="31"/>
      <c r="D3" s="31"/>
      <c r="E3" s="35" t="s">
        <v>4</v>
      </c>
      <c r="F3" s="36"/>
      <c r="G3" s="37"/>
      <c r="H3" s="23">
        <f ca="1">SUM(OFFSET(V6,1,0,500,1))</f>
        <v>24574821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5</v>
      </c>
      <c r="B5" s="26"/>
      <c r="C5" s="26"/>
      <c r="D5" s="26"/>
      <c r="E5" s="27"/>
      <c r="F5" s="21" t="s">
        <v>6</v>
      </c>
      <c r="G5" s="21"/>
      <c r="H5" s="21"/>
      <c r="I5" s="21"/>
      <c r="J5" s="21"/>
      <c r="K5" s="21"/>
      <c r="L5" s="21" t="s">
        <v>7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8</v>
      </c>
      <c r="B6" s="5" t="s">
        <v>9</v>
      </c>
      <c r="C6" s="5" t="s">
        <v>10</v>
      </c>
      <c r="D6" s="5" t="s">
        <v>11</v>
      </c>
      <c r="E6" s="6" t="s">
        <v>12</v>
      </c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5" t="s">
        <v>21</v>
      </c>
      <c r="O6" s="5" t="s">
        <v>22</v>
      </c>
      <c r="P6" s="5" t="s">
        <v>23</v>
      </c>
      <c r="Q6" s="5" t="s">
        <v>24</v>
      </c>
      <c r="R6" s="5" t="s">
        <v>25</v>
      </c>
      <c r="S6" s="5" t="s">
        <v>26</v>
      </c>
      <c r="T6" s="5" t="s">
        <v>27</v>
      </c>
      <c r="U6" s="7" t="s">
        <v>28</v>
      </c>
      <c r="V6" s="8" t="s">
        <v>29</v>
      </c>
    </row>
    <row r="7" spans="1:22" customFormat="1" x14ac:dyDescent="0.35">
      <c r="A7" s="3" t="s">
        <v>30</v>
      </c>
      <c r="B7" s="3" t="s">
        <v>31</v>
      </c>
      <c r="C7" s="4" t="s">
        <v>32</v>
      </c>
      <c r="D7" s="4">
        <v>2019</v>
      </c>
      <c r="E7" s="4" t="s">
        <v>33</v>
      </c>
      <c r="F7" s="16">
        <v>0</v>
      </c>
      <c r="G7" s="20">
        <v>239616</v>
      </c>
      <c r="H7" s="16">
        <v>0</v>
      </c>
      <c r="I7" s="16">
        <v>0</v>
      </c>
      <c r="J7" s="16">
        <v>0</v>
      </c>
      <c r="K7" s="20">
        <v>11490</v>
      </c>
      <c r="L7" s="4" t="s">
        <v>45</v>
      </c>
      <c r="M7" s="17">
        <v>12</v>
      </c>
      <c r="N7" s="17">
        <v>0</v>
      </c>
      <c r="O7" s="17">
        <v>12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24</v>
      </c>
      <c r="V7" s="2">
        <f t="shared" ref="V7:V34" si="0">SUM(F7:K7)</f>
        <v>251106</v>
      </c>
    </row>
    <row r="8" spans="1:22" customFormat="1" x14ac:dyDescent="0.35">
      <c r="A8" s="3" t="s">
        <v>39</v>
      </c>
      <c r="B8" s="3" t="s">
        <v>41</v>
      </c>
      <c r="C8" s="4" t="s">
        <v>42</v>
      </c>
      <c r="D8" s="4">
        <v>2019</v>
      </c>
      <c r="E8" s="4" t="s">
        <v>17</v>
      </c>
      <c r="F8" s="16">
        <v>0</v>
      </c>
      <c r="G8" s="16">
        <v>0</v>
      </c>
      <c r="H8" s="16">
        <v>0</v>
      </c>
      <c r="I8" s="16">
        <v>0</v>
      </c>
      <c r="J8" s="16">
        <v>523633</v>
      </c>
      <c r="K8" s="16">
        <v>31145</v>
      </c>
      <c r="L8" s="4" t="s">
        <v>35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554778</v>
      </c>
    </row>
    <row r="9" spans="1:22" customFormat="1" x14ac:dyDescent="0.35">
      <c r="A9" s="3" t="s">
        <v>40</v>
      </c>
      <c r="B9" s="3" t="s">
        <v>43</v>
      </c>
      <c r="C9" s="4" t="s">
        <v>44</v>
      </c>
      <c r="D9" s="4">
        <v>2019</v>
      </c>
      <c r="E9" s="4" t="s">
        <v>33</v>
      </c>
      <c r="F9" s="16">
        <v>0</v>
      </c>
      <c r="G9" s="16">
        <v>3326184</v>
      </c>
      <c r="H9" s="16">
        <v>838865</v>
      </c>
      <c r="I9" s="16">
        <v>0</v>
      </c>
      <c r="J9" s="16">
        <v>16000</v>
      </c>
      <c r="K9" s="16">
        <v>73457</v>
      </c>
      <c r="L9" s="4" t="s">
        <v>45</v>
      </c>
      <c r="M9" s="17">
        <v>0</v>
      </c>
      <c r="N9" s="17">
        <v>0</v>
      </c>
      <c r="O9" s="17">
        <v>0</v>
      </c>
      <c r="P9" s="17">
        <v>98</v>
      </c>
      <c r="Q9" s="17">
        <v>66</v>
      </c>
      <c r="R9" s="17">
        <v>11</v>
      </c>
      <c r="S9" s="17">
        <v>0</v>
      </c>
      <c r="T9" s="17">
        <v>0</v>
      </c>
      <c r="U9" s="1">
        <v>175</v>
      </c>
      <c r="V9" s="2">
        <f t="shared" si="0"/>
        <v>4254506</v>
      </c>
    </row>
    <row r="10" spans="1:22" customFormat="1" x14ac:dyDescent="0.35">
      <c r="A10" s="3" t="s">
        <v>30</v>
      </c>
      <c r="B10" s="3" t="s">
        <v>46</v>
      </c>
      <c r="C10" s="4" t="s">
        <v>47</v>
      </c>
      <c r="D10" s="4">
        <v>2019</v>
      </c>
      <c r="E10" s="4" t="s">
        <v>33</v>
      </c>
      <c r="F10" s="16">
        <v>0</v>
      </c>
      <c r="G10" s="16">
        <v>2601084</v>
      </c>
      <c r="H10" s="16">
        <v>0</v>
      </c>
      <c r="I10" s="16">
        <v>0</v>
      </c>
      <c r="J10" s="16">
        <v>0</v>
      </c>
      <c r="K10" s="16">
        <v>56374</v>
      </c>
      <c r="L10" s="4" t="s">
        <v>45</v>
      </c>
      <c r="M10" s="17">
        <v>53</v>
      </c>
      <c r="N10" s="17">
        <v>63</v>
      </c>
      <c r="O10" s="17">
        <v>116</v>
      </c>
      <c r="P10" s="17">
        <v>8</v>
      </c>
      <c r="Q10" s="17">
        <v>0</v>
      </c>
      <c r="R10" s="17">
        <v>0</v>
      </c>
      <c r="S10" s="17">
        <v>0</v>
      </c>
      <c r="T10" s="17">
        <v>0</v>
      </c>
      <c r="U10" s="1">
        <v>240</v>
      </c>
      <c r="V10" s="2">
        <f t="shared" si="0"/>
        <v>2657458</v>
      </c>
    </row>
    <row r="11" spans="1:22" customFormat="1" x14ac:dyDescent="0.35">
      <c r="A11" s="3" t="s">
        <v>48</v>
      </c>
      <c r="B11" s="3" t="s">
        <v>49</v>
      </c>
      <c r="C11" s="4" t="s">
        <v>50</v>
      </c>
      <c r="D11" s="4">
        <v>2019</v>
      </c>
      <c r="E11" s="4" t="s">
        <v>33</v>
      </c>
      <c r="F11" s="16">
        <v>0</v>
      </c>
      <c r="G11" s="16">
        <v>3524448</v>
      </c>
      <c r="H11" s="16">
        <v>0</v>
      </c>
      <c r="I11" s="16">
        <v>0</v>
      </c>
      <c r="J11" s="16">
        <v>0</v>
      </c>
      <c r="K11" s="16">
        <v>147351</v>
      </c>
      <c r="L11" s="4" t="s">
        <v>45</v>
      </c>
      <c r="M11" s="17">
        <v>0</v>
      </c>
      <c r="N11" s="17">
        <v>27</v>
      </c>
      <c r="O11" s="17">
        <v>193</v>
      </c>
      <c r="P11" s="17">
        <v>37</v>
      </c>
      <c r="Q11" s="17">
        <v>9</v>
      </c>
      <c r="R11" s="17">
        <v>3</v>
      </c>
      <c r="S11" s="17">
        <v>0</v>
      </c>
      <c r="T11" s="17">
        <v>0</v>
      </c>
      <c r="U11" s="1">
        <v>269</v>
      </c>
      <c r="V11" s="2">
        <f t="shared" si="0"/>
        <v>3671799</v>
      </c>
    </row>
    <row r="12" spans="1:22" customFormat="1" x14ac:dyDescent="0.35">
      <c r="A12" s="3" t="s">
        <v>40</v>
      </c>
      <c r="B12" s="3" t="s">
        <v>51</v>
      </c>
      <c r="C12" s="4" t="s">
        <v>52</v>
      </c>
      <c r="D12" s="4">
        <v>2019</v>
      </c>
      <c r="E12" s="4" t="s">
        <v>33</v>
      </c>
      <c r="F12" s="16">
        <v>0</v>
      </c>
      <c r="G12" s="16">
        <v>1004160</v>
      </c>
      <c r="H12" s="16">
        <v>743821</v>
      </c>
      <c r="I12" s="16">
        <v>0</v>
      </c>
      <c r="J12" s="16">
        <v>27000</v>
      </c>
      <c r="K12" s="16">
        <v>61527</v>
      </c>
      <c r="L12" s="4" t="s">
        <v>34</v>
      </c>
      <c r="M12" s="17">
        <v>61</v>
      </c>
      <c r="N12" s="17">
        <v>41</v>
      </c>
      <c r="O12" s="17">
        <v>43</v>
      </c>
      <c r="P12" s="17">
        <v>4</v>
      </c>
      <c r="Q12" s="17">
        <v>0</v>
      </c>
      <c r="R12" s="17">
        <v>0</v>
      </c>
      <c r="S12" s="17">
        <v>0</v>
      </c>
      <c r="T12" s="17">
        <v>0</v>
      </c>
      <c r="U12" s="1">
        <v>149</v>
      </c>
      <c r="V12" s="2">
        <f t="shared" si="0"/>
        <v>1836508</v>
      </c>
    </row>
    <row r="13" spans="1:22" customFormat="1" x14ac:dyDescent="0.35">
      <c r="A13" s="3" t="s">
        <v>53</v>
      </c>
      <c r="B13" s="3" t="s">
        <v>54</v>
      </c>
      <c r="C13" s="4" t="s">
        <v>55</v>
      </c>
      <c r="D13" s="4">
        <v>2019</v>
      </c>
      <c r="E13" s="4" t="s">
        <v>33</v>
      </c>
      <c r="F13" s="16">
        <v>0</v>
      </c>
      <c r="G13" s="16">
        <v>0</v>
      </c>
      <c r="H13" s="16">
        <v>28195</v>
      </c>
      <c r="I13" s="16">
        <v>0</v>
      </c>
      <c r="J13" s="16">
        <v>0</v>
      </c>
      <c r="K13" s="16">
        <v>1127</v>
      </c>
      <c r="L13" s="4" t="s">
        <v>35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29322</v>
      </c>
    </row>
    <row r="14" spans="1:22" customFormat="1" x14ac:dyDescent="0.35">
      <c r="A14" s="3" t="s">
        <v>40</v>
      </c>
      <c r="B14" s="3" t="s">
        <v>56</v>
      </c>
      <c r="C14" s="4" t="s">
        <v>57</v>
      </c>
      <c r="D14" s="4">
        <v>2019</v>
      </c>
      <c r="E14" s="4" t="s">
        <v>33</v>
      </c>
      <c r="F14" s="16">
        <v>0</v>
      </c>
      <c r="G14" s="16">
        <v>76956</v>
      </c>
      <c r="H14" s="16">
        <v>116375</v>
      </c>
      <c r="I14" s="16">
        <v>0</v>
      </c>
      <c r="J14" s="16">
        <v>5000</v>
      </c>
      <c r="K14" s="16">
        <v>8804</v>
      </c>
      <c r="L14" s="4" t="s">
        <v>34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207135</v>
      </c>
    </row>
    <row r="15" spans="1:22" customFormat="1" x14ac:dyDescent="0.35">
      <c r="A15" s="3" t="s">
        <v>40</v>
      </c>
      <c r="B15" s="3" t="s">
        <v>58</v>
      </c>
      <c r="C15" s="4" t="s">
        <v>59</v>
      </c>
      <c r="D15" s="4">
        <v>2019</v>
      </c>
      <c r="E15" s="4" t="s">
        <v>33</v>
      </c>
      <c r="F15" s="16">
        <v>0</v>
      </c>
      <c r="G15" s="16">
        <v>46648</v>
      </c>
      <c r="H15" s="16">
        <v>70000</v>
      </c>
      <c r="I15" s="16">
        <v>0</v>
      </c>
      <c r="J15" s="16">
        <v>2000</v>
      </c>
      <c r="K15" s="16">
        <v>3157</v>
      </c>
      <c r="L15" s="4" t="s">
        <v>34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121805</v>
      </c>
    </row>
    <row r="16" spans="1:22" customFormat="1" x14ac:dyDescent="0.35">
      <c r="A16" s="3" t="s">
        <v>40</v>
      </c>
      <c r="B16" s="3" t="s">
        <v>60</v>
      </c>
      <c r="C16" s="4" t="s">
        <v>61</v>
      </c>
      <c r="D16" s="4">
        <v>2019</v>
      </c>
      <c r="E16" s="4" t="s">
        <v>62</v>
      </c>
      <c r="F16" s="16">
        <v>0</v>
      </c>
      <c r="G16" s="16">
        <v>0</v>
      </c>
      <c r="H16" s="16">
        <v>51162</v>
      </c>
      <c r="I16" s="16">
        <v>50087</v>
      </c>
      <c r="J16" s="16">
        <v>0</v>
      </c>
      <c r="K16" s="16">
        <v>5116</v>
      </c>
      <c r="L16" s="4" t="s">
        <v>35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106365</v>
      </c>
    </row>
    <row r="17" spans="1:22" customFormat="1" x14ac:dyDescent="0.35">
      <c r="A17" s="3" t="s">
        <v>63</v>
      </c>
      <c r="B17" s="3" t="s">
        <v>64</v>
      </c>
      <c r="C17" s="4" t="s">
        <v>65</v>
      </c>
      <c r="D17" s="4">
        <v>2019</v>
      </c>
      <c r="E17" s="4" t="s">
        <v>33</v>
      </c>
      <c r="F17" s="16">
        <v>0</v>
      </c>
      <c r="G17" s="16">
        <v>447480</v>
      </c>
      <c r="H17" s="16">
        <v>121204</v>
      </c>
      <c r="I17" s="16">
        <v>0</v>
      </c>
      <c r="J17" s="16">
        <v>7443</v>
      </c>
      <c r="K17" s="16">
        <v>48706</v>
      </c>
      <c r="L17" s="4" t="s">
        <v>45</v>
      </c>
      <c r="M17" s="17">
        <v>0</v>
      </c>
      <c r="N17" s="17">
        <v>2</v>
      </c>
      <c r="O17" s="17">
        <v>32</v>
      </c>
      <c r="P17" s="17">
        <v>2</v>
      </c>
      <c r="Q17" s="17">
        <v>0</v>
      </c>
      <c r="R17" s="17">
        <v>0</v>
      </c>
      <c r="S17" s="17">
        <v>0</v>
      </c>
      <c r="T17" s="17">
        <v>0</v>
      </c>
      <c r="U17" s="1">
        <v>36</v>
      </c>
      <c r="V17" s="2">
        <f t="shared" si="0"/>
        <v>624833</v>
      </c>
    </row>
    <row r="18" spans="1:22" customFormat="1" x14ac:dyDescent="0.35">
      <c r="A18" s="3" t="s">
        <v>30</v>
      </c>
      <c r="B18" s="3" t="s">
        <v>66</v>
      </c>
      <c r="C18" s="4" t="s">
        <v>67</v>
      </c>
      <c r="D18" s="4">
        <v>2019</v>
      </c>
      <c r="E18" s="4" t="s">
        <v>33</v>
      </c>
      <c r="F18" s="16">
        <v>0</v>
      </c>
      <c r="G18" s="16">
        <v>790716</v>
      </c>
      <c r="H18" s="16">
        <v>0</v>
      </c>
      <c r="I18" s="16">
        <v>0</v>
      </c>
      <c r="J18" s="16">
        <v>0</v>
      </c>
      <c r="K18" s="16">
        <v>20506</v>
      </c>
      <c r="L18" s="4" t="s">
        <v>45</v>
      </c>
      <c r="M18" s="17">
        <v>0</v>
      </c>
      <c r="N18" s="17">
        <v>6</v>
      </c>
      <c r="O18" s="17">
        <v>59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v>65</v>
      </c>
      <c r="V18" s="2">
        <f t="shared" si="0"/>
        <v>811222</v>
      </c>
    </row>
    <row r="19" spans="1:22" customFormat="1" x14ac:dyDescent="0.35">
      <c r="A19" s="3" t="s">
        <v>68</v>
      </c>
      <c r="B19" s="3" t="s">
        <v>69</v>
      </c>
      <c r="C19" s="4" t="s">
        <v>70</v>
      </c>
      <c r="D19" s="4">
        <v>2019</v>
      </c>
      <c r="E19" s="4" t="s">
        <v>33</v>
      </c>
      <c r="F19" s="16">
        <v>0</v>
      </c>
      <c r="G19" s="16">
        <v>478296</v>
      </c>
      <c r="H19" s="16">
        <v>300374</v>
      </c>
      <c r="I19" s="16">
        <v>0</v>
      </c>
      <c r="J19" s="16">
        <v>0</v>
      </c>
      <c r="K19" s="16">
        <v>34056</v>
      </c>
      <c r="L19" s="4" t="s">
        <v>34</v>
      </c>
      <c r="M19" s="17">
        <v>15</v>
      </c>
      <c r="N19" s="17">
        <v>9</v>
      </c>
      <c r="O19" s="17">
        <v>18</v>
      </c>
      <c r="P19" s="17">
        <v>3</v>
      </c>
      <c r="Q19" s="17">
        <v>2</v>
      </c>
      <c r="R19" s="17">
        <v>0</v>
      </c>
      <c r="S19" s="17">
        <v>0</v>
      </c>
      <c r="T19" s="17">
        <v>0</v>
      </c>
      <c r="U19" s="1">
        <v>47</v>
      </c>
      <c r="V19" s="2">
        <f t="shared" si="0"/>
        <v>812726</v>
      </c>
    </row>
    <row r="20" spans="1:22" customFormat="1" x14ac:dyDescent="0.35">
      <c r="A20" s="3" t="s">
        <v>53</v>
      </c>
      <c r="B20" s="3" t="s">
        <v>71</v>
      </c>
      <c r="C20" s="4" t="s">
        <v>72</v>
      </c>
      <c r="D20" s="4">
        <v>2019</v>
      </c>
      <c r="E20" s="4" t="s">
        <v>33</v>
      </c>
      <c r="F20" s="16">
        <v>0</v>
      </c>
      <c r="G20" s="16">
        <v>253944</v>
      </c>
      <c r="H20" s="16">
        <v>79810</v>
      </c>
      <c r="I20" s="16">
        <v>0</v>
      </c>
      <c r="J20" s="16">
        <v>0</v>
      </c>
      <c r="K20" s="16">
        <v>7009</v>
      </c>
      <c r="L20" s="4" t="s">
        <v>34</v>
      </c>
      <c r="M20" s="17">
        <v>0</v>
      </c>
      <c r="N20" s="17">
        <v>10</v>
      </c>
      <c r="O20" s="17">
        <v>12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>
        <v>22</v>
      </c>
      <c r="V20" s="2">
        <f t="shared" si="0"/>
        <v>340763</v>
      </c>
    </row>
    <row r="21" spans="1:22" customFormat="1" x14ac:dyDescent="0.35">
      <c r="A21" s="3" t="s">
        <v>68</v>
      </c>
      <c r="B21" s="3" t="s">
        <v>73</v>
      </c>
      <c r="C21" s="4" t="s">
        <v>74</v>
      </c>
      <c r="D21" s="4">
        <v>2019</v>
      </c>
      <c r="E21" s="4" t="s">
        <v>75</v>
      </c>
      <c r="F21" s="16">
        <v>0</v>
      </c>
      <c r="G21" s="16">
        <v>0</v>
      </c>
      <c r="H21" s="16">
        <v>63470</v>
      </c>
      <c r="I21" s="16">
        <v>214920</v>
      </c>
      <c r="J21" s="16">
        <v>0</v>
      </c>
      <c r="K21" s="16">
        <v>14154</v>
      </c>
      <c r="L21" s="4" t="s">
        <v>35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292544</v>
      </c>
    </row>
    <row r="22" spans="1:22" customFormat="1" x14ac:dyDescent="0.35">
      <c r="A22" s="3" t="s">
        <v>76</v>
      </c>
      <c r="B22" s="3" t="s">
        <v>77</v>
      </c>
      <c r="C22" s="4" t="s">
        <v>78</v>
      </c>
      <c r="D22" s="4">
        <v>2019</v>
      </c>
      <c r="E22" s="4" t="s">
        <v>33</v>
      </c>
      <c r="F22" s="16">
        <v>0</v>
      </c>
      <c r="G22" s="16">
        <v>0</v>
      </c>
      <c r="H22" s="16">
        <v>71042</v>
      </c>
      <c r="I22" s="16">
        <v>73782</v>
      </c>
      <c r="J22" s="16">
        <v>0</v>
      </c>
      <c r="K22" s="16">
        <v>6244</v>
      </c>
      <c r="L22" s="4" t="s">
        <v>35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151068</v>
      </c>
    </row>
    <row r="23" spans="1:22" customFormat="1" x14ac:dyDescent="0.35">
      <c r="A23" s="3" t="s">
        <v>76</v>
      </c>
      <c r="B23" s="3" t="s">
        <v>79</v>
      </c>
      <c r="C23" s="4" t="s">
        <v>80</v>
      </c>
      <c r="D23" s="4">
        <v>2019</v>
      </c>
      <c r="E23" s="4" t="s">
        <v>33</v>
      </c>
      <c r="F23" s="16">
        <v>0</v>
      </c>
      <c r="G23" s="16">
        <v>0</v>
      </c>
      <c r="H23" s="16">
        <v>140697</v>
      </c>
      <c r="I23" s="16">
        <v>95273</v>
      </c>
      <c r="J23" s="16">
        <v>0</v>
      </c>
      <c r="K23" s="16">
        <v>15809</v>
      </c>
      <c r="L23" s="4" t="s">
        <v>35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251779</v>
      </c>
    </row>
    <row r="24" spans="1:22" customFormat="1" x14ac:dyDescent="0.35">
      <c r="A24" s="3" t="s">
        <v>81</v>
      </c>
      <c r="B24" s="3" t="s">
        <v>82</v>
      </c>
      <c r="C24" s="4" t="s">
        <v>83</v>
      </c>
      <c r="D24" s="4">
        <v>2019</v>
      </c>
      <c r="E24" s="4" t="s">
        <v>33</v>
      </c>
      <c r="F24" s="16">
        <v>0</v>
      </c>
      <c r="G24" s="16">
        <v>0</v>
      </c>
      <c r="H24" s="16">
        <v>139640</v>
      </c>
      <c r="I24" s="16">
        <v>0</v>
      </c>
      <c r="J24" s="16">
        <v>0</v>
      </c>
      <c r="K24" s="16">
        <v>6982</v>
      </c>
      <c r="L24" s="4" t="s">
        <v>35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146622</v>
      </c>
    </row>
    <row r="25" spans="1:22" customFormat="1" x14ac:dyDescent="0.35">
      <c r="A25" s="3" t="s">
        <v>30</v>
      </c>
      <c r="B25" s="3" t="s">
        <v>84</v>
      </c>
      <c r="C25" s="4" t="s">
        <v>85</v>
      </c>
      <c r="D25" s="4">
        <v>2019</v>
      </c>
      <c r="E25" s="4" t="s">
        <v>33</v>
      </c>
      <c r="F25" s="16">
        <v>0</v>
      </c>
      <c r="G25" s="16">
        <v>556740</v>
      </c>
      <c r="H25" s="16">
        <v>0</v>
      </c>
      <c r="I25" s="16">
        <v>0</v>
      </c>
      <c r="J25" s="16">
        <v>0</v>
      </c>
      <c r="K25" s="16">
        <v>21170</v>
      </c>
      <c r="L25" s="4" t="s">
        <v>45</v>
      </c>
      <c r="M25" s="17">
        <v>0</v>
      </c>
      <c r="N25" s="17">
        <v>0</v>
      </c>
      <c r="O25" s="17">
        <v>45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">
        <v>45</v>
      </c>
      <c r="V25" s="2">
        <f t="shared" si="0"/>
        <v>577910</v>
      </c>
    </row>
    <row r="26" spans="1:22" customFormat="1" x14ac:dyDescent="0.35">
      <c r="A26" s="3" t="s">
        <v>40</v>
      </c>
      <c r="B26" s="3" t="s">
        <v>86</v>
      </c>
      <c r="C26" s="4" t="s">
        <v>87</v>
      </c>
      <c r="D26" s="4">
        <v>2019</v>
      </c>
      <c r="E26" s="4" t="s">
        <v>33</v>
      </c>
      <c r="F26" s="16">
        <v>0</v>
      </c>
      <c r="G26" s="16">
        <v>1434840</v>
      </c>
      <c r="H26" s="16">
        <v>751971</v>
      </c>
      <c r="I26" s="16">
        <v>0</v>
      </c>
      <c r="J26" s="16">
        <v>46808</v>
      </c>
      <c r="K26" s="16">
        <v>100991</v>
      </c>
      <c r="L26" s="4" t="s">
        <v>45</v>
      </c>
      <c r="M26" s="17">
        <v>27</v>
      </c>
      <c r="N26" s="17">
        <v>42</v>
      </c>
      <c r="O26" s="17">
        <v>65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">
        <v>134</v>
      </c>
      <c r="V26" s="2">
        <f t="shared" si="0"/>
        <v>2334610</v>
      </c>
    </row>
    <row r="27" spans="1:22" customFormat="1" x14ac:dyDescent="0.35">
      <c r="A27" s="3" t="s">
        <v>53</v>
      </c>
      <c r="B27" s="3" t="s">
        <v>88</v>
      </c>
      <c r="C27" s="4" t="s">
        <v>89</v>
      </c>
      <c r="D27" s="4">
        <v>2019</v>
      </c>
      <c r="E27" s="4" t="s">
        <v>33</v>
      </c>
      <c r="F27" s="16">
        <v>0</v>
      </c>
      <c r="G27" s="16">
        <v>0</v>
      </c>
      <c r="H27" s="16">
        <v>115257</v>
      </c>
      <c r="I27" s="16">
        <v>55938</v>
      </c>
      <c r="J27" s="16">
        <v>0</v>
      </c>
      <c r="K27" s="16">
        <v>5708</v>
      </c>
      <c r="L27" s="4" t="s">
        <v>35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176903</v>
      </c>
    </row>
    <row r="28" spans="1:22" customFormat="1" x14ac:dyDescent="0.35">
      <c r="A28" s="3" t="s">
        <v>48</v>
      </c>
      <c r="B28" s="3" t="s">
        <v>90</v>
      </c>
      <c r="C28" s="4" t="s">
        <v>91</v>
      </c>
      <c r="D28" s="4">
        <v>2019</v>
      </c>
      <c r="E28" s="4" t="s">
        <v>33</v>
      </c>
      <c r="F28" s="16">
        <v>0</v>
      </c>
      <c r="G28" s="16">
        <v>1410408</v>
      </c>
      <c r="H28" s="16">
        <v>332451</v>
      </c>
      <c r="I28" s="16">
        <v>0</v>
      </c>
      <c r="J28" s="16">
        <v>0</v>
      </c>
      <c r="K28" s="16">
        <v>80427</v>
      </c>
      <c r="L28" s="4" t="s">
        <v>45</v>
      </c>
      <c r="M28" s="17">
        <v>0</v>
      </c>
      <c r="N28" s="17">
        <v>0</v>
      </c>
      <c r="O28" s="17">
        <v>114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">
        <v>114</v>
      </c>
      <c r="V28" s="2">
        <f t="shared" si="0"/>
        <v>1823286</v>
      </c>
    </row>
    <row r="29" spans="1:22" customFormat="1" x14ac:dyDescent="0.35">
      <c r="A29" s="3" t="s">
        <v>39</v>
      </c>
      <c r="B29" s="3" t="s">
        <v>92</v>
      </c>
      <c r="C29" s="4" t="s">
        <v>93</v>
      </c>
      <c r="D29" s="4">
        <v>2019</v>
      </c>
      <c r="E29" s="4" t="s">
        <v>17</v>
      </c>
      <c r="F29" s="16">
        <v>0</v>
      </c>
      <c r="G29" s="16">
        <v>0</v>
      </c>
      <c r="H29" s="16">
        <v>0</v>
      </c>
      <c r="I29" s="16">
        <v>0</v>
      </c>
      <c r="J29" s="16">
        <v>186025</v>
      </c>
      <c r="K29" s="16">
        <v>14007</v>
      </c>
      <c r="L29" s="4" t="s">
        <v>35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200032</v>
      </c>
    </row>
    <row r="30" spans="1:22" customFormat="1" x14ac:dyDescent="0.35">
      <c r="A30" s="3" t="s">
        <v>94</v>
      </c>
      <c r="B30" s="3" t="s">
        <v>95</v>
      </c>
      <c r="C30" s="4" t="s">
        <v>96</v>
      </c>
      <c r="D30" s="4">
        <v>2019</v>
      </c>
      <c r="E30" s="4" t="s">
        <v>33</v>
      </c>
      <c r="F30" s="16">
        <v>0</v>
      </c>
      <c r="G30" s="16">
        <v>267072</v>
      </c>
      <c r="H30" s="16">
        <v>68044</v>
      </c>
      <c r="I30" s="16">
        <v>0</v>
      </c>
      <c r="J30" s="16">
        <v>0</v>
      </c>
      <c r="K30" s="16">
        <v>31200</v>
      </c>
      <c r="L30" s="4" t="s">
        <v>34</v>
      </c>
      <c r="M30" s="17">
        <v>0</v>
      </c>
      <c r="N30" s="17">
        <v>0</v>
      </c>
      <c r="O30" s="17">
        <v>0</v>
      </c>
      <c r="P30" s="17">
        <v>10</v>
      </c>
      <c r="Q30" s="17">
        <v>7</v>
      </c>
      <c r="R30" s="17">
        <v>3</v>
      </c>
      <c r="S30" s="17">
        <v>0</v>
      </c>
      <c r="T30" s="17">
        <v>0</v>
      </c>
      <c r="U30" s="1">
        <v>20</v>
      </c>
      <c r="V30" s="2">
        <f t="shared" si="0"/>
        <v>366316</v>
      </c>
    </row>
    <row r="31" spans="1:22" customFormat="1" x14ac:dyDescent="0.35">
      <c r="A31" s="3" t="s">
        <v>63</v>
      </c>
      <c r="B31" s="3" t="s">
        <v>97</v>
      </c>
      <c r="C31" s="4" t="s">
        <v>98</v>
      </c>
      <c r="D31" s="4">
        <v>2019</v>
      </c>
      <c r="E31" s="4" t="s">
        <v>33</v>
      </c>
      <c r="F31" s="16">
        <v>0</v>
      </c>
      <c r="G31" s="16">
        <v>345828</v>
      </c>
      <c r="H31" s="16">
        <v>153712</v>
      </c>
      <c r="I31" s="16">
        <v>0</v>
      </c>
      <c r="J31" s="16">
        <v>7443</v>
      </c>
      <c r="K31" s="16">
        <v>43155</v>
      </c>
      <c r="L31" s="4" t="s">
        <v>45</v>
      </c>
      <c r="M31" s="17">
        <v>0</v>
      </c>
      <c r="N31" s="17">
        <v>3</v>
      </c>
      <c r="O31" s="17">
        <v>11</v>
      </c>
      <c r="P31" s="17">
        <v>10</v>
      </c>
      <c r="Q31" s="17">
        <v>1</v>
      </c>
      <c r="R31" s="17">
        <v>0</v>
      </c>
      <c r="S31" s="17">
        <v>0</v>
      </c>
      <c r="T31" s="17">
        <v>0</v>
      </c>
      <c r="U31" s="1">
        <v>25</v>
      </c>
      <c r="V31" s="2">
        <f t="shared" si="0"/>
        <v>550138</v>
      </c>
    </row>
    <row r="32" spans="1:22" customFormat="1" x14ac:dyDescent="0.35">
      <c r="A32" s="3" t="s">
        <v>99</v>
      </c>
      <c r="B32" s="3" t="s">
        <v>100</v>
      </c>
      <c r="C32" s="4" t="s">
        <v>101</v>
      </c>
      <c r="D32" s="4">
        <v>2019</v>
      </c>
      <c r="E32" s="4" t="s">
        <v>33</v>
      </c>
      <c r="F32" s="16">
        <v>0</v>
      </c>
      <c r="G32" s="16">
        <v>446904</v>
      </c>
      <c r="H32" s="16">
        <v>152694</v>
      </c>
      <c r="I32" s="16">
        <v>0</v>
      </c>
      <c r="J32" s="16">
        <v>0</v>
      </c>
      <c r="K32" s="16">
        <v>21140</v>
      </c>
      <c r="L32" s="4" t="s">
        <v>45</v>
      </c>
      <c r="M32" s="17">
        <v>3</v>
      </c>
      <c r="N32" s="17">
        <v>0</v>
      </c>
      <c r="O32" s="17">
        <v>13</v>
      </c>
      <c r="P32" s="17">
        <v>12</v>
      </c>
      <c r="Q32" s="17">
        <v>4</v>
      </c>
      <c r="R32" s="17">
        <v>0</v>
      </c>
      <c r="S32" s="17">
        <v>0</v>
      </c>
      <c r="T32" s="17">
        <v>0</v>
      </c>
      <c r="U32" s="1">
        <v>32</v>
      </c>
      <c r="V32" s="2">
        <f t="shared" si="0"/>
        <v>620738</v>
      </c>
    </row>
    <row r="33" spans="1:22" customFormat="1" x14ac:dyDescent="0.35">
      <c r="A33" s="3" t="s">
        <v>48</v>
      </c>
      <c r="B33" s="3" t="s">
        <v>102</v>
      </c>
      <c r="C33" s="4" t="s">
        <v>103</v>
      </c>
      <c r="D33" s="4">
        <v>2019</v>
      </c>
      <c r="E33" s="4" t="s">
        <v>33</v>
      </c>
      <c r="F33" s="16">
        <v>0</v>
      </c>
      <c r="G33" s="16">
        <v>408276</v>
      </c>
      <c r="H33" s="16">
        <v>166111</v>
      </c>
      <c r="I33" s="16">
        <v>0</v>
      </c>
      <c r="J33" s="16">
        <v>0</v>
      </c>
      <c r="K33" s="16">
        <v>33246</v>
      </c>
      <c r="L33" s="4" t="s">
        <v>45</v>
      </c>
      <c r="M33" s="17">
        <v>0</v>
      </c>
      <c r="N33" s="17">
        <v>0</v>
      </c>
      <c r="O33" s="17">
        <v>33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">
        <v>33</v>
      </c>
      <c r="V33" s="2">
        <f t="shared" si="0"/>
        <v>607633</v>
      </c>
    </row>
    <row r="34" spans="1:22" customFormat="1" x14ac:dyDescent="0.35">
      <c r="A34" s="3" t="s">
        <v>30</v>
      </c>
      <c r="B34" s="3" t="s">
        <v>104</v>
      </c>
      <c r="C34" s="4" t="s">
        <v>105</v>
      </c>
      <c r="D34" s="4">
        <v>2019</v>
      </c>
      <c r="E34" s="4" t="s">
        <v>33</v>
      </c>
      <c r="F34" s="16">
        <v>0</v>
      </c>
      <c r="G34" s="16">
        <v>136980</v>
      </c>
      <c r="H34" s="16">
        <v>50080</v>
      </c>
      <c r="I34" s="16">
        <v>0</v>
      </c>
      <c r="J34" s="16">
        <v>0</v>
      </c>
      <c r="K34" s="16">
        <v>7856</v>
      </c>
      <c r="L34" s="4" t="s">
        <v>45</v>
      </c>
      <c r="M34" s="17">
        <v>0</v>
      </c>
      <c r="N34" s="17">
        <v>4</v>
      </c>
      <c r="O34" s="17">
        <v>4</v>
      </c>
      <c r="P34" s="17">
        <v>3</v>
      </c>
      <c r="Q34" s="17">
        <v>0</v>
      </c>
      <c r="R34" s="17">
        <v>0</v>
      </c>
      <c r="S34" s="17">
        <v>0</v>
      </c>
      <c r="T34" s="17">
        <v>0</v>
      </c>
      <c r="U34" s="1">
        <v>11</v>
      </c>
      <c r="V34" s="2">
        <f t="shared" si="0"/>
        <v>194916</v>
      </c>
    </row>
    <row r="35" spans="1:22" x14ac:dyDescent="0.3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>SUM(M35:T35)</f>
        <v>0</v>
      </c>
      <c r="V35" s="2">
        <f t="shared" ref="V35:V44" si="1">SUM(F35:K35)</f>
        <v>0</v>
      </c>
    </row>
    <row r="36" spans="1:22" x14ac:dyDescent="0.3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 t="shared" ref="U36:U44" si="2">SUM(M36:T36)</f>
        <v>0</v>
      </c>
      <c r="V36" s="2">
        <f t="shared" si="1"/>
        <v>0</v>
      </c>
    </row>
    <row r="37" spans="1:22" x14ac:dyDescent="0.35">
      <c r="A37" s="3"/>
      <c r="B37" s="3"/>
      <c r="C37" s="4"/>
      <c r="D37" s="4"/>
      <c r="E37" s="4"/>
      <c r="F37" s="16"/>
      <c r="G37" s="16"/>
      <c r="H37" s="16"/>
      <c r="I37" s="16"/>
      <c r="J37" s="16"/>
      <c r="K37" s="16"/>
      <c r="L37" s="4"/>
      <c r="M37" s="17"/>
      <c r="N37" s="17"/>
      <c r="O37" s="17"/>
      <c r="P37" s="17"/>
      <c r="Q37" s="17"/>
      <c r="R37" s="17"/>
      <c r="S37" s="17"/>
      <c r="T37" s="17"/>
      <c r="U37" s="1">
        <f t="shared" si="2"/>
        <v>0</v>
      </c>
      <c r="V37" s="2">
        <f t="shared" si="1"/>
        <v>0</v>
      </c>
    </row>
    <row r="38" spans="1:22" x14ac:dyDescent="0.35">
      <c r="A38" s="3"/>
      <c r="B38" s="3"/>
      <c r="C38" s="4"/>
      <c r="D38" s="4"/>
      <c r="E38" s="4"/>
      <c r="F38" s="16"/>
      <c r="G38" s="16"/>
      <c r="H38" s="16"/>
      <c r="I38" s="16"/>
      <c r="J38" s="16"/>
      <c r="K38" s="16"/>
      <c r="L38" s="4"/>
      <c r="M38" s="17"/>
      <c r="N38" s="17"/>
      <c r="O38" s="17"/>
      <c r="P38" s="17"/>
      <c r="Q38" s="17"/>
      <c r="R38" s="17"/>
      <c r="S38" s="17"/>
      <c r="T38" s="17"/>
      <c r="U38" s="1">
        <f t="shared" si="2"/>
        <v>0</v>
      </c>
      <c r="V38" s="2">
        <f t="shared" si="1"/>
        <v>0</v>
      </c>
    </row>
    <row r="39" spans="1:22" x14ac:dyDescent="0.35">
      <c r="A39" s="3"/>
      <c r="B39" s="3"/>
      <c r="C39" s="4"/>
      <c r="D39" s="4"/>
      <c r="E39" s="4"/>
      <c r="F39" s="16"/>
      <c r="G39" s="16"/>
      <c r="H39" s="16"/>
      <c r="I39" s="16"/>
      <c r="J39" s="16"/>
      <c r="K39" s="16"/>
      <c r="L39" s="4"/>
      <c r="M39" s="17"/>
      <c r="N39" s="17"/>
      <c r="O39" s="17"/>
      <c r="P39" s="17"/>
      <c r="Q39" s="17"/>
      <c r="R39" s="17"/>
      <c r="S39" s="17"/>
      <c r="T39" s="17"/>
      <c r="U39" s="1">
        <f t="shared" si="2"/>
        <v>0</v>
      </c>
      <c r="V39" s="2">
        <f t="shared" si="1"/>
        <v>0</v>
      </c>
    </row>
    <row r="40" spans="1:22" x14ac:dyDescent="0.35">
      <c r="A40" s="3"/>
      <c r="B40" s="3"/>
      <c r="C40" s="4"/>
      <c r="D40" s="4"/>
      <c r="E40" s="4"/>
      <c r="F40" s="16"/>
      <c r="G40" s="16"/>
      <c r="H40" s="16"/>
      <c r="I40" s="16"/>
      <c r="J40" s="16"/>
      <c r="K40" s="16"/>
      <c r="L40" s="4"/>
      <c r="M40" s="17"/>
      <c r="N40" s="17"/>
      <c r="O40" s="17"/>
      <c r="P40" s="17"/>
      <c r="Q40" s="17"/>
      <c r="R40" s="17"/>
      <c r="S40" s="17"/>
      <c r="T40" s="17"/>
      <c r="U40" s="1">
        <f t="shared" si="2"/>
        <v>0</v>
      </c>
      <c r="V40" s="2">
        <f t="shared" si="1"/>
        <v>0</v>
      </c>
    </row>
    <row r="41" spans="1:22" x14ac:dyDescent="0.35">
      <c r="A41" s="3"/>
      <c r="B41" s="3"/>
      <c r="C41" s="4"/>
      <c r="D41" s="4"/>
      <c r="E41" s="4"/>
      <c r="F41" s="16"/>
      <c r="G41" s="16"/>
      <c r="H41" s="16"/>
      <c r="I41" s="16"/>
      <c r="J41" s="16"/>
      <c r="K41" s="16"/>
      <c r="L41" s="4"/>
      <c r="M41" s="17"/>
      <c r="N41" s="17"/>
      <c r="O41" s="17"/>
      <c r="P41" s="17"/>
      <c r="Q41" s="17"/>
      <c r="R41" s="17"/>
      <c r="S41" s="17"/>
      <c r="T41" s="17"/>
      <c r="U41" s="1">
        <f t="shared" si="2"/>
        <v>0</v>
      </c>
      <c r="V41" s="2">
        <f t="shared" si="1"/>
        <v>0</v>
      </c>
    </row>
    <row r="42" spans="1:22" x14ac:dyDescent="0.3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 t="shared" si="2"/>
        <v>0</v>
      </c>
      <c r="V42" s="2">
        <f t="shared" si="1"/>
        <v>0</v>
      </c>
    </row>
    <row r="43" spans="1:22" x14ac:dyDescent="0.3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ref="U43" si="3">SUM(M43:T43)</f>
        <v>0</v>
      </c>
      <c r="V43" s="2">
        <f t="shared" ref="V43" si="4">SUM(F43:K43)</f>
        <v>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si="2"/>
        <v>0</v>
      </c>
      <c r="V44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35:V42">
    <cfRule type="cellIs" dxfId="12" priority="15" operator="lessThan">
      <formula>0</formula>
    </cfRule>
  </conditionalFormatting>
  <conditionalFormatting sqref="V35:V42">
    <cfRule type="expression" dxfId="11" priority="16">
      <formula>$V$35&lt;0</formula>
    </cfRule>
  </conditionalFormatting>
  <conditionalFormatting sqref="D35:D42">
    <cfRule type="expression" dxfId="10" priority="14">
      <formula>OR($D35&gt;2019,AND($D35&lt;2019,$D35&lt;&gt;""))</formula>
    </cfRule>
  </conditionalFormatting>
  <conditionalFormatting sqref="V44">
    <cfRule type="cellIs" dxfId="9" priority="11" operator="lessThan">
      <formula>0</formula>
    </cfRule>
  </conditionalFormatting>
  <conditionalFormatting sqref="V44">
    <cfRule type="expression" dxfId="8" priority="12">
      <formula>$V$35&lt;0</formula>
    </cfRule>
  </conditionalFormatting>
  <conditionalFormatting sqref="D44">
    <cfRule type="expression" dxfId="7" priority="10">
      <formula>OR($D44&gt;2019,AND($D44&lt;2019,$D44&lt;&gt;""))</formula>
    </cfRule>
  </conditionalFormatting>
  <conditionalFormatting sqref="V43">
    <cfRule type="cellIs" dxfId="6" priority="7" operator="lessThan">
      <formula>0</formula>
    </cfRule>
  </conditionalFormatting>
  <conditionalFormatting sqref="V43">
    <cfRule type="expression" dxfId="5" priority="8">
      <formula>$V$35&lt;0</formula>
    </cfRule>
  </conditionalFormatting>
  <conditionalFormatting sqref="D43">
    <cfRule type="expression" dxfId="4" priority="6">
      <formula>OR($D43&gt;2019,AND($D43&lt;2019,$D43&lt;&gt;""))</formula>
    </cfRule>
  </conditionalFormatting>
  <conditionalFormatting sqref="V7:V34">
    <cfRule type="cellIs" dxfId="3" priority="3" operator="lessThan">
      <formula>0</formula>
    </cfRule>
  </conditionalFormatting>
  <conditionalFormatting sqref="V7:V34">
    <cfRule type="expression" dxfId="2" priority="4">
      <formula>$V$7&lt;0</formula>
    </cfRule>
  </conditionalFormatting>
  <conditionalFormatting sqref="D7:D34">
    <cfRule type="expression" dxfId="1" priority="2">
      <formula>OR($D7&gt;2019,AND($D7&lt;2019,$D7&lt;&gt;""))</formula>
    </cfRule>
  </conditionalFormatting>
  <conditionalFormatting sqref="C7:C44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44">
      <formula1>"N/A, FMR, Actual Rent"</formula1>
    </dataValidation>
    <dataValidation type="list" allowBlank="1" showInputMessage="1" showErrorMessage="1" sqref="E7:E44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H46642</dc:creator>
  <cp:keywords/>
  <dc:description/>
  <cp:lastModifiedBy>Roger Moore</cp:lastModifiedBy>
  <cp:revision/>
  <dcterms:created xsi:type="dcterms:W3CDTF">2016-09-15T13:55:40Z</dcterms:created>
  <dcterms:modified xsi:type="dcterms:W3CDTF">2018-06-12T20:04:04Z</dcterms:modified>
  <cp:category/>
  <cp:contentStatus/>
</cp:coreProperties>
</file>