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CO-500\"/>
    </mc:Choice>
  </mc:AlternateContent>
  <xr:revisionPtr revIDLastSave="0" documentId="13_ncr:1_{0159EA52-56A2-4968-A6E6-25750A7067D9}" xr6:coauthVersionLast="43" xr6:coauthVersionMax="43" xr10:uidLastSave="{00000000-0000-0000-0000-000000000000}"/>
  <bookViews>
    <workbookView xWindow="-120" yWindow="-120" windowWidth="29040" windowHeight="15840" xr2:uid="{F5DCD724-F1B1-4BE6-B22A-39A830336A1E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V7" i="1" l="1"/>
  <c r="H3" i="1" s="1"/>
  <c r="U7" i="1"/>
</calcChain>
</file>

<file path=xl/sharedStrings.xml><?xml version="1.0" encoding="utf-8"?>
<sst xmlns="http://schemas.openxmlformats.org/spreadsheetml/2006/main" count="124" uniqueCount="79">
  <si>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</si>
  <si>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</si>
  <si>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</si>
  <si>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</si>
  <si>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</si>
  <si>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</si>
  <si>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</si>
  <si>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</si>
  <si>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</si>
  <si>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</si>
  <si>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</si>
  <si>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</si>
  <si>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</si>
  <si>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</si>
  <si>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</si>
  <si>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</si>
  <si>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</si>
  <si>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</si>
  <si>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</si>
  <si>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</si>
  <si>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</si>
  <si>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</si>
  <si>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</si>
  <si>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</si>
  <si>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</si>
  <si>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</si>
  <si>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</si>
  <si>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</si>
  <si>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</si>
  <si>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</si>
  <si>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Grand Valley Catholic Outreach.Inc.</t>
  </si>
  <si>
    <t>Catholic Outreach Rapid Rehousing</t>
  </si>
  <si>
    <t>CO0003L8T001811</t>
  </si>
  <si>
    <t>PH</t>
  </si>
  <si>
    <t/>
  </si>
  <si>
    <t>CO-500</t>
  </si>
  <si>
    <t>Colorado Balance of State CoC</t>
  </si>
  <si>
    <t>Colorado Coalition for the Homeless</t>
  </si>
  <si>
    <t>Eagle Rapid Rehousing Program</t>
  </si>
  <si>
    <t>CO0004L8T001811</t>
  </si>
  <si>
    <t>FMR</t>
  </si>
  <si>
    <t>Fremont/Custer/Chaffee Rapid Rehousing Program</t>
  </si>
  <si>
    <t>CO0006L8T001811</t>
  </si>
  <si>
    <t>Garfield Rapid Rehousing Program</t>
  </si>
  <si>
    <t>CO0007L8T001811</t>
  </si>
  <si>
    <t>North Range Behavioral Health</t>
  </si>
  <si>
    <t>Harmony Way Permanent Housing Project</t>
  </si>
  <si>
    <t>CO0008L8T001811</t>
  </si>
  <si>
    <t>Morgan/Logan Rapid Rehousing Program</t>
  </si>
  <si>
    <t>CO0013L8T001811</t>
  </si>
  <si>
    <t>Northern Front Range Rapid Rehousing Program</t>
  </si>
  <si>
    <t>CO0014L8T001811</t>
  </si>
  <si>
    <t>Pueblo Permanent Supportive Housing Program</t>
  </si>
  <si>
    <t>CO0015L8T001811</t>
  </si>
  <si>
    <t>Pueblo Rapid Rehousing Program</t>
  </si>
  <si>
    <t>CO0016L8T001811</t>
  </si>
  <si>
    <t>Southwest Colorado Rapid Rehousing Program</t>
  </si>
  <si>
    <t>CO0018L8T001811</t>
  </si>
  <si>
    <t>Greeley Center for Independence, Inc.</t>
  </si>
  <si>
    <t>Stephens Brain Injury Campus</t>
  </si>
  <si>
    <t>CO0019L8T001811</t>
  </si>
  <si>
    <t>CO0020L8T001811</t>
  </si>
  <si>
    <t>SummitStone Health Partners (formerly Touchstone Health Partners and Larimer Center for Mental Health)</t>
  </si>
  <si>
    <t>Permanent Supportive Housing in Loveland FY 2018</t>
  </si>
  <si>
    <t>CO0022L8T001811</t>
  </si>
  <si>
    <t>Trinidad Transitional Housing Program</t>
  </si>
  <si>
    <t>CO0023L8T001811</t>
  </si>
  <si>
    <t>TH</t>
  </si>
  <si>
    <t>Divison of Housing</t>
  </si>
  <si>
    <t>DOH - Balance of State PSH</t>
  </si>
  <si>
    <t>CO0074L8T001810</t>
  </si>
  <si>
    <t>St. Benedict Permanent Housing</t>
  </si>
  <si>
    <t>CO0091L8T001809</t>
  </si>
  <si>
    <t>St. Martin Permanent Housing</t>
  </si>
  <si>
    <t>CO0098L8T001806</t>
  </si>
  <si>
    <t>Fort Collins Housing Authority</t>
  </si>
  <si>
    <t>Renewal Project Application FY2018</t>
  </si>
  <si>
    <t>CO0107L8T001805</t>
  </si>
  <si>
    <t>Balance of State HMIS Project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</si>
</sst>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1" fontId="6" fillId="0" borderId="6" xfId="0" applyNumberFormat="1" applyFont="1" applyBorder="1" applyAlignment="1">
      <alignment horizontal="center" vertical="center"/>
    </xf>
    <xf numFmtId="0" fontId="7" fillId="0" borderId="0" xfId="0" applyFont="1"/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rgb="FFCAFFCA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27BCC-73F9-4A79-ADD7-185A9605349A}">
  <sheetPr codeName="Sheet57">
    <pageSetUpPr fitToPage="1"/>
  </sheetPr>
  <dimension ref="A1:V34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6" t="s">
        <v>35</v>
      </c>
      <c r="C1" s="26"/>
      <c r="D1" s="26"/>
      <c r="E1" s="27" t="s">
        <v>1</v>
      </c>
      <c r="F1" s="28"/>
      <c r="G1" s="29"/>
      <c r="H1" s="30" t="s">
        <v>36</v>
      </c>
      <c r="I1" s="31"/>
      <c r="J1" s="32"/>
    </row>
    <row r="2" spans="1:22" ht="35.25" customHeight="1" x14ac:dyDescent="0.25">
      <c r="A2" s="1" t="s">
        <v>2</v>
      </c>
      <c r="B2" s="26" t="s">
        <v>36</v>
      </c>
      <c r="C2" s="26"/>
      <c r="D2" s="26"/>
      <c r="E2" s="33"/>
      <c r="F2" s="34"/>
      <c r="G2" s="34"/>
      <c r="H2" s="34"/>
      <c r="I2" s="34"/>
      <c r="J2" s="35"/>
    </row>
    <row r="3" spans="1:22" ht="35.25" customHeight="1" x14ac:dyDescent="0.25">
      <c r="A3" s="2" t="s">
        <v>3</v>
      </c>
      <c r="B3" s="26" t="s">
        <v>37</v>
      </c>
      <c r="C3" s="26"/>
      <c r="D3" s="26"/>
      <c r="E3" s="36" t="s">
        <v>4</v>
      </c>
      <c r="F3" s="37"/>
      <c r="G3" s="38"/>
      <c r="H3" s="39">
        <f ca="1">SUM(OFFSET(V6,1,0,500,1))</f>
        <v>2980923</v>
      </c>
      <c r="I3" s="40"/>
      <c r="J3" s="41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22" t="s">
        <v>5</v>
      </c>
      <c r="B5" s="23"/>
      <c r="C5" s="23"/>
      <c r="D5" s="23"/>
      <c r="E5" s="24"/>
      <c r="F5" s="25" t="s">
        <v>6</v>
      </c>
      <c r="G5" s="25"/>
      <c r="H5" s="25"/>
      <c r="I5" s="25"/>
      <c r="J5" s="25"/>
      <c r="K5" s="25"/>
      <c r="L5" s="25" t="s">
        <v>7</v>
      </c>
      <c r="M5" s="25"/>
      <c r="N5" s="25"/>
      <c r="O5" s="25"/>
      <c r="P5" s="25"/>
      <c r="Q5" s="25"/>
      <c r="R5" s="25"/>
      <c r="S5" s="25"/>
      <c r="T5" s="25"/>
      <c r="U5" s="22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s="21" customFormat="1" x14ac:dyDescent="0.25">
      <c r="A7" s="19" t="s">
        <v>30</v>
      </c>
      <c r="B7" s="19" t="s">
        <v>31</v>
      </c>
      <c r="C7" s="16" t="s">
        <v>32</v>
      </c>
      <c r="D7" s="16">
        <v>2020</v>
      </c>
      <c r="E7" s="16" t="s">
        <v>33</v>
      </c>
      <c r="F7" s="15">
        <v>0</v>
      </c>
      <c r="G7" s="15">
        <f>68040-3072</f>
        <v>64968</v>
      </c>
      <c r="H7" s="15">
        <v>26768</v>
      </c>
      <c r="I7" s="15">
        <v>0</v>
      </c>
      <c r="J7" s="15">
        <v>0</v>
      </c>
      <c r="K7" s="15">
        <v>5554</v>
      </c>
      <c r="L7" s="16" t="s">
        <v>40</v>
      </c>
      <c r="M7" s="16">
        <v>0</v>
      </c>
      <c r="N7" s="16">
        <v>0</v>
      </c>
      <c r="O7" s="16">
        <v>2</v>
      </c>
      <c r="P7" s="16">
        <v>2</v>
      </c>
      <c r="Q7" s="16">
        <v>2</v>
      </c>
      <c r="R7" s="16">
        <v>0</v>
      </c>
      <c r="S7" s="16">
        <v>0</v>
      </c>
      <c r="T7" s="16">
        <v>0</v>
      </c>
      <c r="U7" s="20">
        <f t="shared" ref="U7:U34" si="0">SUM(M7:T7)</f>
        <v>6</v>
      </c>
      <c r="V7" s="18">
        <f t="shared" ref="V7:V34" si="1">SUM(F7:K7)</f>
        <v>97290</v>
      </c>
    </row>
    <row r="8" spans="1:22" x14ac:dyDescent="0.25">
      <c r="A8" s="13" t="s">
        <v>37</v>
      </c>
      <c r="B8" s="13" t="s">
        <v>38</v>
      </c>
      <c r="C8" s="14" t="s">
        <v>39</v>
      </c>
      <c r="D8" s="14">
        <v>2020</v>
      </c>
      <c r="E8" s="14" t="s">
        <v>33</v>
      </c>
      <c r="F8" s="15">
        <v>0</v>
      </c>
      <c r="G8" s="15">
        <v>100644</v>
      </c>
      <c r="H8" s="15">
        <v>24669</v>
      </c>
      <c r="I8" s="15">
        <v>0</v>
      </c>
      <c r="J8" s="15">
        <v>0</v>
      </c>
      <c r="K8" s="15">
        <v>7755</v>
      </c>
      <c r="L8" s="14" t="s">
        <v>40</v>
      </c>
      <c r="M8" s="16">
        <v>0</v>
      </c>
      <c r="N8" s="16">
        <v>0</v>
      </c>
      <c r="O8" s="16">
        <v>0</v>
      </c>
      <c r="P8" s="16">
        <v>2</v>
      </c>
      <c r="Q8" s="16">
        <v>3</v>
      </c>
      <c r="R8" s="16">
        <v>0</v>
      </c>
      <c r="S8" s="16">
        <v>0</v>
      </c>
      <c r="T8" s="16">
        <v>0</v>
      </c>
      <c r="U8" s="17">
        <f t="shared" si="0"/>
        <v>5</v>
      </c>
      <c r="V8" s="18">
        <f t="shared" si="1"/>
        <v>133068</v>
      </c>
    </row>
    <row r="9" spans="1:22" x14ac:dyDescent="0.25">
      <c r="A9" s="13" t="s">
        <v>37</v>
      </c>
      <c r="B9" s="13" t="s">
        <v>41</v>
      </c>
      <c r="C9" s="14" t="s">
        <v>42</v>
      </c>
      <c r="D9" s="14">
        <v>2020</v>
      </c>
      <c r="E9" s="14" t="s">
        <v>33</v>
      </c>
      <c r="F9" s="15">
        <v>0</v>
      </c>
      <c r="G9" s="15">
        <v>124572</v>
      </c>
      <c r="H9" s="15">
        <v>50189</v>
      </c>
      <c r="I9" s="15">
        <v>0</v>
      </c>
      <c r="J9" s="15">
        <v>1152</v>
      </c>
      <c r="K9" s="15">
        <v>12012</v>
      </c>
      <c r="L9" s="14" t="s">
        <v>40</v>
      </c>
      <c r="M9" s="16">
        <v>0</v>
      </c>
      <c r="N9" s="16">
        <v>0</v>
      </c>
      <c r="O9" s="16">
        <v>5</v>
      </c>
      <c r="P9" s="16">
        <v>2</v>
      </c>
      <c r="Q9" s="16">
        <v>3</v>
      </c>
      <c r="R9" s="16">
        <v>2</v>
      </c>
      <c r="S9" s="16">
        <v>0</v>
      </c>
      <c r="T9" s="16">
        <v>0</v>
      </c>
      <c r="U9" s="17">
        <f t="shared" si="0"/>
        <v>12</v>
      </c>
      <c r="V9" s="18">
        <f t="shared" si="1"/>
        <v>187925</v>
      </c>
    </row>
    <row r="10" spans="1:22" x14ac:dyDescent="0.25">
      <c r="A10" s="13" t="s">
        <v>37</v>
      </c>
      <c r="B10" s="13" t="s">
        <v>43</v>
      </c>
      <c r="C10" s="14" t="s">
        <v>44</v>
      </c>
      <c r="D10" s="14">
        <v>2020</v>
      </c>
      <c r="E10" s="14" t="s">
        <v>33</v>
      </c>
      <c r="F10" s="15">
        <v>0</v>
      </c>
      <c r="G10" s="15">
        <v>93612</v>
      </c>
      <c r="H10" s="15">
        <v>35321</v>
      </c>
      <c r="I10" s="15">
        <v>0</v>
      </c>
      <c r="J10" s="15">
        <v>0</v>
      </c>
      <c r="K10" s="15">
        <v>8684</v>
      </c>
      <c r="L10" s="14" t="s">
        <v>40</v>
      </c>
      <c r="M10" s="16">
        <v>0</v>
      </c>
      <c r="N10" s="16">
        <v>0</v>
      </c>
      <c r="O10" s="16">
        <v>1</v>
      </c>
      <c r="P10" s="16">
        <v>2</v>
      </c>
      <c r="Q10" s="16">
        <v>3</v>
      </c>
      <c r="R10" s="16">
        <v>0</v>
      </c>
      <c r="S10" s="16">
        <v>0</v>
      </c>
      <c r="T10" s="16">
        <v>0</v>
      </c>
      <c r="U10" s="17">
        <f t="shared" si="0"/>
        <v>6</v>
      </c>
      <c r="V10" s="18">
        <f t="shared" si="1"/>
        <v>137617</v>
      </c>
    </row>
    <row r="11" spans="1:22" x14ac:dyDescent="0.25">
      <c r="A11" s="13" t="s">
        <v>45</v>
      </c>
      <c r="B11" s="13" t="s">
        <v>46</v>
      </c>
      <c r="C11" s="14" t="s">
        <v>47</v>
      </c>
      <c r="D11" s="14">
        <v>2020</v>
      </c>
      <c r="E11" s="14" t="s">
        <v>33</v>
      </c>
      <c r="F11" s="15">
        <v>0</v>
      </c>
      <c r="G11" s="15">
        <v>0</v>
      </c>
      <c r="H11" s="15">
        <v>0</v>
      </c>
      <c r="I11" s="15">
        <v>115350</v>
      </c>
      <c r="J11" s="15">
        <v>0</v>
      </c>
      <c r="K11" s="15">
        <v>5200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120550</v>
      </c>
    </row>
    <row r="12" spans="1:22" x14ac:dyDescent="0.25">
      <c r="A12" s="13" t="s">
        <v>37</v>
      </c>
      <c r="B12" s="13" t="s">
        <v>48</v>
      </c>
      <c r="C12" s="14" t="s">
        <v>49</v>
      </c>
      <c r="D12" s="14">
        <v>2020</v>
      </c>
      <c r="E12" s="14" t="s">
        <v>33</v>
      </c>
      <c r="F12" s="15">
        <v>0</v>
      </c>
      <c r="G12" s="15">
        <v>115440</v>
      </c>
      <c r="H12" s="15">
        <v>21694</v>
      </c>
      <c r="I12" s="15">
        <v>0</v>
      </c>
      <c r="J12" s="15">
        <v>0</v>
      </c>
      <c r="K12" s="15">
        <v>8711</v>
      </c>
      <c r="L12" s="14" t="s">
        <v>40</v>
      </c>
      <c r="M12" s="16">
        <v>0</v>
      </c>
      <c r="N12" s="16">
        <v>0</v>
      </c>
      <c r="O12" s="16">
        <v>1</v>
      </c>
      <c r="P12" s="16">
        <v>3</v>
      </c>
      <c r="Q12" s="16">
        <v>5</v>
      </c>
      <c r="R12" s="16">
        <v>1</v>
      </c>
      <c r="S12" s="16">
        <v>0</v>
      </c>
      <c r="T12" s="16">
        <v>0</v>
      </c>
      <c r="U12" s="17">
        <f t="shared" si="0"/>
        <v>10</v>
      </c>
      <c r="V12" s="18">
        <f t="shared" si="1"/>
        <v>145845</v>
      </c>
    </row>
    <row r="13" spans="1:22" x14ac:dyDescent="0.25">
      <c r="A13" s="13" t="s">
        <v>37</v>
      </c>
      <c r="B13" s="13" t="s">
        <v>50</v>
      </c>
      <c r="C13" s="14" t="s">
        <v>51</v>
      </c>
      <c r="D13" s="14">
        <v>2020</v>
      </c>
      <c r="E13" s="14" t="s">
        <v>33</v>
      </c>
      <c r="F13" s="15">
        <v>0</v>
      </c>
      <c r="G13" s="15">
        <v>224568</v>
      </c>
      <c r="H13" s="15">
        <v>36020</v>
      </c>
      <c r="I13" s="15">
        <v>0</v>
      </c>
      <c r="J13" s="15">
        <v>0</v>
      </c>
      <c r="K13" s="15">
        <v>18970</v>
      </c>
      <c r="L13" s="14" t="s">
        <v>40</v>
      </c>
      <c r="M13" s="16">
        <v>0</v>
      </c>
      <c r="N13" s="16">
        <v>0</v>
      </c>
      <c r="O13" s="16">
        <v>3</v>
      </c>
      <c r="P13" s="16">
        <v>6</v>
      </c>
      <c r="Q13" s="16">
        <v>5</v>
      </c>
      <c r="R13" s="16">
        <v>2</v>
      </c>
      <c r="S13" s="16">
        <v>0</v>
      </c>
      <c r="T13" s="16">
        <v>0</v>
      </c>
      <c r="U13" s="17">
        <f t="shared" si="0"/>
        <v>16</v>
      </c>
      <c r="V13" s="18">
        <f t="shared" si="1"/>
        <v>279558</v>
      </c>
    </row>
    <row r="14" spans="1:22" x14ac:dyDescent="0.25">
      <c r="A14" s="13" t="s">
        <v>37</v>
      </c>
      <c r="B14" s="13" t="s">
        <v>52</v>
      </c>
      <c r="C14" s="14" t="s">
        <v>53</v>
      </c>
      <c r="D14" s="14">
        <v>2020</v>
      </c>
      <c r="E14" s="14" t="s">
        <v>33</v>
      </c>
      <c r="F14" s="15">
        <v>73117</v>
      </c>
      <c r="G14" s="15">
        <v>0</v>
      </c>
      <c r="H14" s="15">
        <v>22639</v>
      </c>
      <c r="I14" s="15">
        <v>0</v>
      </c>
      <c r="J14" s="15">
        <v>410</v>
      </c>
      <c r="K14" s="15">
        <v>5599</v>
      </c>
      <c r="L14" s="14" t="s">
        <v>34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101765</v>
      </c>
    </row>
    <row r="15" spans="1:22" x14ac:dyDescent="0.25">
      <c r="A15" s="13" t="s">
        <v>37</v>
      </c>
      <c r="B15" s="13" t="s">
        <v>54</v>
      </c>
      <c r="C15" s="14" t="s">
        <v>55</v>
      </c>
      <c r="D15" s="14">
        <v>2020</v>
      </c>
      <c r="E15" s="14" t="s">
        <v>33</v>
      </c>
      <c r="F15" s="15">
        <v>0</v>
      </c>
      <c r="G15" s="15">
        <v>73464</v>
      </c>
      <c r="H15" s="15">
        <v>29072</v>
      </c>
      <c r="I15" s="15">
        <v>0</v>
      </c>
      <c r="J15" s="15">
        <v>2040</v>
      </c>
      <c r="K15" s="15">
        <v>7570</v>
      </c>
      <c r="L15" s="14" t="s">
        <v>40</v>
      </c>
      <c r="M15" s="16">
        <v>0</v>
      </c>
      <c r="N15" s="16">
        <v>0</v>
      </c>
      <c r="O15" s="16">
        <v>2</v>
      </c>
      <c r="P15" s="16">
        <v>2</v>
      </c>
      <c r="Q15" s="16">
        <v>2</v>
      </c>
      <c r="R15" s="16">
        <v>1</v>
      </c>
      <c r="S15" s="16">
        <v>0</v>
      </c>
      <c r="T15" s="16">
        <v>0</v>
      </c>
      <c r="U15" s="17">
        <f t="shared" si="0"/>
        <v>7</v>
      </c>
      <c r="V15" s="18">
        <f t="shared" si="1"/>
        <v>112146</v>
      </c>
    </row>
    <row r="16" spans="1:22" x14ac:dyDescent="0.25">
      <c r="A16" s="13" t="s">
        <v>37</v>
      </c>
      <c r="B16" s="13" t="s">
        <v>56</v>
      </c>
      <c r="C16" s="14" t="s">
        <v>57</v>
      </c>
      <c r="D16" s="14">
        <v>2020</v>
      </c>
      <c r="E16" s="14" t="s">
        <v>33</v>
      </c>
      <c r="F16" s="15">
        <v>0</v>
      </c>
      <c r="G16" s="15">
        <v>124680</v>
      </c>
      <c r="H16" s="15">
        <v>6190</v>
      </c>
      <c r="I16" s="15">
        <v>0</v>
      </c>
      <c r="J16" s="15">
        <v>0</v>
      </c>
      <c r="K16" s="15">
        <v>9008</v>
      </c>
      <c r="L16" s="14" t="s">
        <v>40</v>
      </c>
      <c r="M16" s="16">
        <v>0</v>
      </c>
      <c r="N16" s="16">
        <v>0</v>
      </c>
      <c r="O16" s="16">
        <v>1</v>
      </c>
      <c r="P16" s="16">
        <v>3</v>
      </c>
      <c r="Q16" s="16">
        <v>2</v>
      </c>
      <c r="R16" s="16">
        <v>2</v>
      </c>
      <c r="S16" s="16">
        <v>0</v>
      </c>
      <c r="T16" s="16">
        <v>0</v>
      </c>
      <c r="U16" s="17">
        <f t="shared" si="0"/>
        <v>8</v>
      </c>
      <c r="V16" s="18">
        <f t="shared" si="1"/>
        <v>139878</v>
      </c>
    </row>
    <row r="17" spans="1:22" x14ac:dyDescent="0.25">
      <c r="A17" s="13" t="s">
        <v>58</v>
      </c>
      <c r="B17" s="13" t="s">
        <v>59</v>
      </c>
      <c r="C17" s="14" t="s">
        <v>60</v>
      </c>
      <c r="D17" s="14">
        <v>2020</v>
      </c>
      <c r="E17" s="14" t="s">
        <v>33</v>
      </c>
      <c r="F17" s="15">
        <v>0</v>
      </c>
      <c r="G17" s="15">
        <v>0</v>
      </c>
      <c r="H17" s="15">
        <v>7015</v>
      </c>
      <c r="I17" s="15">
        <v>28560</v>
      </c>
      <c r="J17" s="15">
        <v>0</v>
      </c>
      <c r="K17" s="15">
        <v>423</v>
      </c>
      <c r="L17" s="14" t="s">
        <v>34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35998</v>
      </c>
    </row>
    <row r="18" spans="1:22" x14ac:dyDescent="0.25">
      <c r="A18" s="13" t="s">
        <v>37</v>
      </c>
      <c r="B18" s="13" t="s">
        <v>78</v>
      </c>
      <c r="C18" s="14" t="s">
        <v>61</v>
      </c>
      <c r="D18" s="14">
        <v>2020</v>
      </c>
      <c r="E18" s="14" t="s">
        <v>17</v>
      </c>
      <c r="F18" s="15">
        <v>0</v>
      </c>
      <c r="G18" s="15">
        <v>0</v>
      </c>
      <c r="H18" s="15">
        <v>0</v>
      </c>
      <c r="I18" s="15">
        <v>0</v>
      </c>
      <c r="J18" s="15">
        <v>140058</v>
      </c>
      <c r="K18" s="15">
        <v>3071</v>
      </c>
      <c r="L18" s="14" t="s">
        <v>34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143129</v>
      </c>
    </row>
    <row r="19" spans="1:22" x14ac:dyDescent="0.25">
      <c r="A19" s="13" t="s">
        <v>62</v>
      </c>
      <c r="B19" s="13" t="s">
        <v>63</v>
      </c>
      <c r="C19" s="14" t="s">
        <v>64</v>
      </c>
      <c r="D19" s="14">
        <v>2020</v>
      </c>
      <c r="E19" s="14" t="s">
        <v>33</v>
      </c>
      <c r="F19" s="15">
        <v>0</v>
      </c>
      <c r="G19" s="15">
        <v>0</v>
      </c>
      <c r="H19" s="15">
        <v>25246</v>
      </c>
      <c r="I19" s="15">
        <v>33208</v>
      </c>
      <c r="J19" s="15">
        <v>0</v>
      </c>
      <c r="K19" s="15">
        <v>2610</v>
      </c>
      <c r="L19" s="14" t="s">
        <v>34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61064</v>
      </c>
    </row>
    <row r="20" spans="1:22" x14ac:dyDescent="0.25">
      <c r="A20" s="13" t="s">
        <v>37</v>
      </c>
      <c r="B20" s="13" t="s">
        <v>65</v>
      </c>
      <c r="C20" s="14" t="s">
        <v>66</v>
      </c>
      <c r="D20" s="14">
        <v>2020</v>
      </c>
      <c r="E20" s="14" t="s">
        <v>67</v>
      </c>
      <c r="F20" s="15">
        <v>0</v>
      </c>
      <c r="G20" s="15">
        <v>0</v>
      </c>
      <c r="H20" s="15">
        <v>22059</v>
      </c>
      <c r="I20" s="15">
        <v>22694</v>
      </c>
      <c r="J20" s="15">
        <v>0</v>
      </c>
      <c r="K20" s="15">
        <v>3236</v>
      </c>
      <c r="L20" s="14" t="s">
        <v>34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47989</v>
      </c>
    </row>
    <row r="21" spans="1:22" x14ac:dyDescent="0.25">
      <c r="A21" s="13" t="s">
        <v>68</v>
      </c>
      <c r="B21" s="13" t="s">
        <v>69</v>
      </c>
      <c r="C21" s="14" t="s">
        <v>70</v>
      </c>
      <c r="D21" s="14">
        <v>2020</v>
      </c>
      <c r="E21" s="14" t="s">
        <v>33</v>
      </c>
      <c r="F21" s="15">
        <v>0</v>
      </c>
      <c r="G21" s="15">
        <v>585636</v>
      </c>
      <c r="H21" s="15">
        <v>0</v>
      </c>
      <c r="I21" s="15">
        <v>0</v>
      </c>
      <c r="J21" s="15">
        <v>0</v>
      </c>
      <c r="K21" s="15">
        <v>31718</v>
      </c>
      <c r="L21" s="14" t="s">
        <v>40</v>
      </c>
      <c r="M21" s="16">
        <v>0</v>
      </c>
      <c r="N21" s="16">
        <v>0</v>
      </c>
      <c r="O21" s="16">
        <v>51</v>
      </c>
      <c r="P21" s="16">
        <v>8</v>
      </c>
      <c r="Q21" s="16">
        <v>2</v>
      </c>
      <c r="R21" s="16">
        <v>0</v>
      </c>
      <c r="S21" s="16">
        <v>0</v>
      </c>
      <c r="T21" s="16">
        <v>0</v>
      </c>
      <c r="U21" s="17">
        <f t="shared" si="0"/>
        <v>61</v>
      </c>
      <c r="V21" s="18">
        <f t="shared" si="1"/>
        <v>617354</v>
      </c>
    </row>
    <row r="22" spans="1:22" x14ac:dyDescent="0.25">
      <c r="A22" s="13" t="s">
        <v>30</v>
      </c>
      <c r="B22" s="13" t="s">
        <v>71</v>
      </c>
      <c r="C22" s="14" t="s">
        <v>72</v>
      </c>
      <c r="D22" s="14">
        <v>2020</v>
      </c>
      <c r="E22" s="14" t="s">
        <v>33</v>
      </c>
      <c r="F22" s="15">
        <v>0</v>
      </c>
      <c r="G22" s="15">
        <v>0</v>
      </c>
      <c r="H22" s="15">
        <v>33942</v>
      </c>
      <c r="I22" s="15">
        <v>178494</v>
      </c>
      <c r="J22" s="15">
        <v>0</v>
      </c>
      <c r="K22" s="15">
        <v>9843</v>
      </c>
      <c r="L22" s="14" t="s">
        <v>34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222279</v>
      </c>
    </row>
    <row r="23" spans="1:22" x14ac:dyDescent="0.25">
      <c r="A23" s="13" t="s">
        <v>30</v>
      </c>
      <c r="B23" s="13" t="s">
        <v>73</v>
      </c>
      <c r="C23" s="14" t="s">
        <v>74</v>
      </c>
      <c r="D23" s="14">
        <v>2020</v>
      </c>
      <c r="E23" s="14" t="s">
        <v>33</v>
      </c>
      <c r="F23" s="15">
        <v>0</v>
      </c>
      <c r="G23" s="15">
        <v>0</v>
      </c>
      <c r="H23" s="15">
        <v>15940</v>
      </c>
      <c r="I23" s="15">
        <v>74401</v>
      </c>
      <c r="J23" s="15">
        <v>0</v>
      </c>
      <c r="K23" s="15">
        <v>4934</v>
      </c>
      <c r="L23" s="14" t="s">
        <v>34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95275</v>
      </c>
    </row>
    <row r="24" spans="1:22" x14ac:dyDescent="0.25">
      <c r="A24" s="13" t="s">
        <v>75</v>
      </c>
      <c r="B24" s="13" t="s">
        <v>76</v>
      </c>
      <c r="C24" s="14" t="s">
        <v>77</v>
      </c>
      <c r="D24" s="14">
        <v>2020</v>
      </c>
      <c r="E24" s="14" t="s">
        <v>33</v>
      </c>
      <c r="F24" s="15">
        <v>0</v>
      </c>
      <c r="G24" s="15">
        <v>0</v>
      </c>
      <c r="H24" s="15">
        <v>0</v>
      </c>
      <c r="I24" s="15">
        <v>302193</v>
      </c>
      <c r="J24" s="15">
        <v>0</v>
      </c>
      <c r="K24" s="15">
        <v>0</v>
      </c>
      <c r="L24" s="14" t="s">
        <v>34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302193</v>
      </c>
    </row>
    <row r="25" spans="1:22" x14ac:dyDescent="0.25">
      <c r="A25" s="13"/>
      <c r="B25" s="13"/>
      <c r="C25" s="13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3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25">
      <c r="A27" s="13"/>
      <c r="B27" s="13"/>
      <c r="C27" s="13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25">
      <c r="A28" s="13"/>
      <c r="B28" s="13"/>
      <c r="C28" s="13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25">
      <c r="A29" s="13"/>
      <c r="B29" s="13"/>
      <c r="C29" s="13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25">
      <c r="A30" s="13"/>
      <c r="B30" s="13"/>
      <c r="C30" s="13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25">
      <c r="A31" s="13"/>
      <c r="B31" s="13"/>
      <c r="C31" s="13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25">
      <c r="A32" s="13"/>
      <c r="B32" s="13"/>
      <c r="C32" s="13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  <row r="33" spans="1:22" x14ac:dyDescent="0.25">
      <c r="A33" s="13"/>
      <c r="B33" s="13"/>
      <c r="C33" s="13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0</v>
      </c>
    </row>
    <row r="34" spans="1:22" x14ac:dyDescent="0.25">
      <c r="A34" s="13"/>
      <c r="B34" s="13"/>
      <c r="C34" s="13"/>
      <c r="D34" s="14"/>
      <c r="E34" s="14"/>
      <c r="F34" s="15"/>
      <c r="G34" s="15"/>
      <c r="H34" s="15"/>
      <c r="I34" s="15"/>
      <c r="J34" s="15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0</v>
      </c>
    </row>
  </sheetData>
  <autoFilter ref="A6:V6" xr:uid="{83EBA857-A40D-4834-9688-0E59E8EFA602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22:V34 V7:V20">
    <cfRule type="cellIs" dxfId="8" priority="9" operator="lessThan">
      <formula>0</formula>
    </cfRule>
  </conditionalFormatting>
  <conditionalFormatting sqref="V22:V34 V7:V20">
    <cfRule type="expression" dxfId="7" priority="10">
      <formula>$V$7&lt;0</formula>
    </cfRule>
  </conditionalFormatting>
  <conditionalFormatting sqref="D7:D20 D22:D34">
    <cfRule type="expression" dxfId="6" priority="8">
      <formula>OR($D7&gt;2020,AND($D7&lt;2020,$D7&lt;&gt;""))</formula>
    </cfRule>
  </conditionalFormatting>
  <conditionalFormatting sqref="V21">
    <cfRule type="cellIs" dxfId="5" priority="4" operator="lessThan">
      <formula>0</formula>
    </cfRule>
  </conditionalFormatting>
  <conditionalFormatting sqref="V21">
    <cfRule type="expression" dxfId="4" priority="5">
      <formula>$V$7&lt;0</formula>
    </cfRule>
  </conditionalFormatting>
  <conditionalFormatting sqref="D21">
    <cfRule type="expression" dxfId="3" priority="3">
      <formula>OR($D21&gt;2020,AND($D21&lt;2020,$D21&lt;&gt;""))</formula>
    </cfRule>
  </conditionalFormatting>
  <conditionalFormatting sqref="C21">
    <cfRule type="duplicateValues" dxfId="2" priority="1"/>
  </conditionalFormatting>
  <conditionalFormatting sqref="C7:C24">
    <cfRule type="expression" dxfId="1" priority="11">
      <formula>(#REF!&gt;1)</formula>
    </cfRule>
  </conditionalFormatting>
  <conditionalFormatting sqref="C6:C20 C22:C24">
    <cfRule type="duplicateValues" dxfId="0" priority="12"/>
  </conditionalFormatting>
  <dataValidations count="3">
    <dataValidation allowBlank="1" showErrorMessage="1" sqref="A6:V6" xr:uid="{4234C360-719F-4098-A9F1-8BF8E8AE32A9}"/>
    <dataValidation type="list" allowBlank="1" showInputMessage="1" showErrorMessage="1" sqref="E7:E34" xr:uid="{EE55F585-9CE5-49DA-B075-C05C30FAA013}">
      <formula1>"PH, TH, Joint TH &amp; PH-RRH, HMIS, SSO, TRA, PRA, SRA, S+C/SRO"</formula1>
    </dataValidation>
    <dataValidation type="list" allowBlank="1" showInputMessage="1" showErrorMessage="1" sqref="L7:L34" xr:uid="{49EB405A-AB64-47DB-93D3-CE036745ED28}">
      <formula1>"N/A, FMR, Actual Rent"</formula1>
    </dataValidation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2019-03-04T18:43:18Z</dcterms:created>
  <dcterms:modified xsi:type="dcterms:W3CDTF">2019-05-13T19:52:48Z</dcterms:modified>
</cp:coreProperties>
</file>