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O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GIW'!$A$1:$V$34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3" i="1"/>
  <c r="U33" i="1"/>
  <c r="U28" i="1"/>
  <c r="V28" i="1"/>
  <c r="V30" i="1"/>
  <c r="V27" i="1"/>
  <c r="V34" i="1"/>
  <c r="V32" i="1"/>
  <c r="V31" i="1"/>
  <c r="V29" i="1"/>
  <c r="V26" i="1"/>
  <c r="V25" i="1"/>
  <c r="U34" i="1"/>
  <c r="U32" i="1"/>
  <c r="U31" i="1"/>
  <c r="U30" i="1"/>
  <c r="U29" i="1"/>
  <c r="U27" i="1"/>
  <c r="U26" i="1"/>
  <c r="U25" i="1"/>
  <c r="H3" i="1" l="1"/>
</calcChain>
</file>

<file path=xl/sharedStrings.xml><?xml version="1.0" encoding="utf-8"?>
<sst xmlns="http://schemas.openxmlformats.org/spreadsheetml/2006/main" count="124" uniqueCount="80">
  <si>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</si>
  <si>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</si>
  <si>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</si>
  <si>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</si>
  <si>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</si>
  <si>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</si>
  <si>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</si>
  <si>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</si>
  <si>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</si>
  <si>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</si>
  <si>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</si>
  <si>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</si>
  <si>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</si>
  <si>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</si>
  <si>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</si>
  <si>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</si>
  <si>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</si>
  <si>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</si>
  <si>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</si>
  <si>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</si>
  <si>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</si>
  <si>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</si>
  <si>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</si>
  <si>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</si>
  <si>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</si>
  <si>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</si>
  <si>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</si>
  <si>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</si>
  <si>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</si>
  <si>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</si>
  <si>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Grand Valley Catholic Outreach, Inc.</t>
  </si>
  <si>
    <t>Catholic Outreach Rapid Rehousing</t>
  </si>
  <si>
    <t>CO0003L8T001710</t>
  </si>
  <si>
    <t>PH</t>
  </si>
  <si>
    <t>FMR</t>
  </si>
  <si>
    <t/>
  </si>
  <si>
    <t>Denver</t>
  </si>
  <si>
    <t>CO-500</t>
  </si>
  <si>
    <t>Colorado Balance of State CoC</t>
  </si>
  <si>
    <t>Colorado Coalition for the Homeless</t>
  </si>
  <si>
    <t>Eagle Rapid Rehousing Program</t>
  </si>
  <si>
    <t>CO0004L8T001710</t>
  </si>
  <si>
    <t>Fremont/Custer/Chaffee Rapid Rehousing Program</t>
  </si>
  <si>
    <t>CO0006L8T001710</t>
  </si>
  <si>
    <t>Garfield Rapid Rehousing Program</t>
  </si>
  <si>
    <t>CO0007L8T001710</t>
  </si>
  <si>
    <t>North Range Behavioral Health</t>
  </si>
  <si>
    <t>Harmony Way Permanent Housing Project</t>
  </si>
  <si>
    <t>CO0008L8T001710</t>
  </si>
  <si>
    <t>Morgan/Logan Rapid Rehousing Program</t>
  </si>
  <si>
    <t>CO0013L8T001710</t>
  </si>
  <si>
    <t>Northern Front Range Rapid Rehousing Program</t>
  </si>
  <si>
    <t>CO0014L8T001710</t>
  </si>
  <si>
    <t>Pueblo Permanent Supportive Housing Program</t>
  </si>
  <si>
    <t>CO0015L8T001710</t>
  </si>
  <si>
    <t>Pueblo Rapid Rehousing Program</t>
  </si>
  <si>
    <t>CO0016L8T001710</t>
  </si>
  <si>
    <t>Southwest Colorado Rapid Rehousing Program</t>
  </si>
  <si>
    <t>CO0018L8T001710</t>
  </si>
  <si>
    <t>Greeley Center for Independence, Inc.</t>
  </si>
  <si>
    <t>Stephens Brain Injury Campus</t>
  </si>
  <si>
    <t>CO0019L8T001710</t>
  </si>
  <si>
    <t>Balance of State HMIS Implementation Project</t>
  </si>
  <si>
    <t>CO0020L8T001710</t>
  </si>
  <si>
    <t>Permanent Supportive Housing in Loveland</t>
  </si>
  <si>
    <t>CO0022L8T001710</t>
  </si>
  <si>
    <t>Trinidad Transitional Housing Program</t>
  </si>
  <si>
    <t>CO0023L8T001710</t>
  </si>
  <si>
    <t>TH</t>
  </si>
  <si>
    <t>Colorado Division of Housing</t>
  </si>
  <si>
    <t>FY2017 Renewal - Balance of State PSH</t>
  </si>
  <si>
    <t>CO0074L8T001709</t>
  </si>
  <si>
    <t>St. Benedict Permanent Housing</t>
  </si>
  <si>
    <t>CO0091L8T001708</t>
  </si>
  <si>
    <t>St. Martin Permanent Housing</t>
  </si>
  <si>
    <t>CO0098L8T001705</t>
  </si>
  <si>
    <t>Fort Collins Housing Authority a.d.b.Housing Catalyst</t>
  </si>
  <si>
    <t>Redtail Ponds SHP 2017 Renewal</t>
  </si>
  <si>
    <t>CO0107L8T001704</t>
  </si>
  <si>
    <t>SummitStone Health Partners (formerly Touchstone Health Partners)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</si>
</sst>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0</v>
      </c>
      <c r="B1" s="30" t="s">
        <v>36</v>
      </c>
      <c r="C1" s="30"/>
      <c r="D1" s="30"/>
      <c r="E1" s="31" t="s">
        <v>1</v>
      </c>
      <c r="F1" s="32"/>
      <c r="G1" s="33"/>
      <c r="H1" s="27" t="s">
        <v>39</v>
      </c>
      <c r="I1" s="28"/>
      <c r="J1" s="29"/>
    </row>
    <row r="2" spans="1:22" ht="35.25" customHeight="1" x14ac:dyDescent="0.35">
      <c r="A2" s="18" t="s">
        <v>2</v>
      </c>
      <c r="B2" s="30" t="s">
        <v>37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3</v>
      </c>
      <c r="B3" s="30" t="s">
        <v>38</v>
      </c>
      <c r="C3" s="30"/>
      <c r="D3" s="30"/>
      <c r="E3" s="34" t="s">
        <v>4</v>
      </c>
      <c r="F3" s="35"/>
      <c r="G3" s="36"/>
      <c r="H3" s="22">
        <f ca="1">SUM(OFFSET(V6,1,0,500,1))</f>
        <v>2810881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5</v>
      </c>
      <c r="B5" s="25"/>
      <c r="C5" s="25"/>
      <c r="D5" s="25"/>
      <c r="E5" s="26"/>
      <c r="F5" s="20" t="s">
        <v>6</v>
      </c>
      <c r="G5" s="20"/>
      <c r="H5" s="20"/>
      <c r="I5" s="20"/>
      <c r="J5" s="20"/>
      <c r="K5" s="20"/>
      <c r="L5" s="20" t="s">
        <v>7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8</v>
      </c>
      <c r="B6" s="5" t="s">
        <v>9</v>
      </c>
      <c r="C6" s="5" t="s">
        <v>10</v>
      </c>
      <c r="D6" s="5" t="s">
        <v>11</v>
      </c>
      <c r="E6" s="6" t="s">
        <v>12</v>
      </c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5" t="s">
        <v>21</v>
      </c>
      <c r="O6" s="5" t="s">
        <v>22</v>
      </c>
      <c r="P6" s="5" t="s">
        <v>23</v>
      </c>
      <c r="Q6" s="5" t="s">
        <v>24</v>
      </c>
      <c r="R6" s="5" t="s">
        <v>25</v>
      </c>
      <c r="S6" s="5" t="s">
        <v>26</v>
      </c>
      <c r="T6" s="5" t="s">
        <v>27</v>
      </c>
      <c r="U6" s="7" t="s">
        <v>28</v>
      </c>
      <c r="V6" s="8" t="s">
        <v>29</v>
      </c>
    </row>
    <row r="7" spans="1:22" customFormat="1" x14ac:dyDescent="0.35">
      <c r="A7" s="3" t="s">
        <v>30</v>
      </c>
      <c r="B7" s="3" t="s">
        <v>31</v>
      </c>
      <c r="C7" s="4" t="s">
        <v>32</v>
      </c>
      <c r="D7" s="4">
        <v>2019</v>
      </c>
      <c r="E7" s="4" t="s">
        <v>33</v>
      </c>
      <c r="F7" s="16">
        <v>0</v>
      </c>
      <c r="G7" s="16">
        <v>61512</v>
      </c>
      <c r="H7" s="16">
        <v>31204</v>
      </c>
      <c r="I7" s="16">
        <v>0</v>
      </c>
      <c r="J7" s="16">
        <v>0</v>
      </c>
      <c r="K7" s="16">
        <v>5554</v>
      </c>
      <c r="L7" s="4" t="s">
        <v>34</v>
      </c>
      <c r="M7" s="17">
        <v>0</v>
      </c>
      <c r="N7" s="17">
        <v>0</v>
      </c>
      <c r="O7" s="17">
        <v>2</v>
      </c>
      <c r="P7" s="17">
        <v>2</v>
      </c>
      <c r="Q7" s="17">
        <v>2</v>
      </c>
      <c r="R7" s="17">
        <v>0</v>
      </c>
      <c r="S7" s="17">
        <v>0</v>
      </c>
      <c r="T7" s="17">
        <v>0</v>
      </c>
      <c r="U7" s="1">
        <v>6</v>
      </c>
      <c r="V7" s="2">
        <f t="shared" ref="V7:V24" si="0">SUM(F7:K7)</f>
        <v>98270</v>
      </c>
    </row>
    <row r="8" spans="1:22" customFormat="1" x14ac:dyDescent="0.35">
      <c r="A8" s="3" t="s">
        <v>39</v>
      </c>
      <c r="B8" s="3" t="s">
        <v>40</v>
      </c>
      <c r="C8" s="4" t="s">
        <v>41</v>
      </c>
      <c r="D8" s="4">
        <v>2019</v>
      </c>
      <c r="E8" s="4" t="s">
        <v>33</v>
      </c>
      <c r="F8" s="16">
        <v>0</v>
      </c>
      <c r="G8" s="16">
        <v>86700</v>
      </c>
      <c r="H8" s="16">
        <v>28353</v>
      </c>
      <c r="I8" s="16">
        <v>0</v>
      </c>
      <c r="J8" s="16">
        <v>0</v>
      </c>
      <c r="K8" s="16">
        <v>7755</v>
      </c>
      <c r="L8" s="4" t="s">
        <v>34</v>
      </c>
      <c r="M8" s="17">
        <v>0</v>
      </c>
      <c r="N8" s="17">
        <v>0</v>
      </c>
      <c r="O8" s="17">
        <v>0</v>
      </c>
      <c r="P8" s="17">
        <v>2</v>
      </c>
      <c r="Q8" s="17">
        <v>3</v>
      </c>
      <c r="R8" s="17">
        <v>0</v>
      </c>
      <c r="S8" s="17">
        <v>0</v>
      </c>
      <c r="T8" s="17">
        <v>0</v>
      </c>
      <c r="U8" s="1">
        <v>5</v>
      </c>
      <c r="V8" s="2">
        <f t="shared" si="0"/>
        <v>122808</v>
      </c>
    </row>
    <row r="9" spans="1:22" customFormat="1" x14ac:dyDescent="0.35">
      <c r="A9" s="3" t="s">
        <v>39</v>
      </c>
      <c r="B9" s="3" t="s">
        <v>42</v>
      </c>
      <c r="C9" s="4" t="s">
        <v>43</v>
      </c>
      <c r="D9" s="4">
        <v>2019</v>
      </c>
      <c r="E9" s="4" t="s">
        <v>33</v>
      </c>
      <c r="F9" s="16">
        <v>0</v>
      </c>
      <c r="G9" s="16">
        <v>114336</v>
      </c>
      <c r="H9" s="16">
        <v>50189</v>
      </c>
      <c r="I9" s="16">
        <v>0</v>
      </c>
      <c r="J9" s="16">
        <v>6648</v>
      </c>
      <c r="K9" s="16">
        <v>12012</v>
      </c>
      <c r="L9" s="4" t="s">
        <v>34</v>
      </c>
      <c r="M9" s="17">
        <v>0</v>
      </c>
      <c r="N9" s="17">
        <v>0</v>
      </c>
      <c r="O9" s="17">
        <v>5</v>
      </c>
      <c r="P9" s="17">
        <v>2</v>
      </c>
      <c r="Q9" s="17">
        <v>3</v>
      </c>
      <c r="R9" s="17">
        <v>2</v>
      </c>
      <c r="S9" s="17">
        <v>0</v>
      </c>
      <c r="T9" s="17">
        <v>0</v>
      </c>
      <c r="U9" s="1">
        <v>12</v>
      </c>
      <c r="V9" s="2">
        <f t="shared" si="0"/>
        <v>183185</v>
      </c>
    </row>
    <row r="10" spans="1:22" customFormat="1" x14ac:dyDescent="0.35">
      <c r="A10" s="3" t="s">
        <v>39</v>
      </c>
      <c r="B10" s="3" t="s">
        <v>44</v>
      </c>
      <c r="C10" s="4" t="s">
        <v>45</v>
      </c>
      <c r="D10" s="4">
        <v>2019</v>
      </c>
      <c r="E10" s="4" t="s">
        <v>33</v>
      </c>
      <c r="F10" s="16">
        <v>0</v>
      </c>
      <c r="G10" s="16">
        <v>84240</v>
      </c>
      <c r="H10" s="16">
        <v>36413</v>
      </c>
      <c r="I10" s="16">
        <v>0</v>
      </c>
      <c r="J10" s="16">
        <v>2874</v>
      </c>
      <c r="K10" s="16">
        <v>8684</v>
      </c>
      <c r="L10" s="4" t="s">
        <v>34</v>
      </c>
      <c r="M10" s="17">
        <v>0</v>
      </c>
      <c r="N10" s="17">
        <v>0</v>
      </c>
      <c r="O10" s="17">
        <v>1</v>
      </c>
      <c r="P10" s="17">
        <v>2</v>
      </c>
      <c r="Q10" s="17">
        <v>3</v>
      </c>
      <c r="R10" s="17">
        <v>0</v>
      </c>
      <c r="S10" s="17">
        <v>0</v>
      </c>
      <c r="T10" s="17">
        <v>0</v>
      </c>
      <c r="U10" s="1">
        <v>6</v>
      </c>
      <c r="V10" s="2">
        <f t="shared" si="0"/>
        <v>132211</v>
      </c>
    </row>
    <row r="11" spans="1:22" customFormat="1" x14ac:dyDescent="0.35">
      <c r="A11" s="3" t="s">
        <v>46</v>
      </c>
      <c r="B11" s="3" t="s">
        <v>47</v>
      </c>
      <c r="C11" s="4" t="s">
        <v>48</v>
      </c>
      <c r="D11" s="4">
        <v>2019</v>
      </c>
      <c r="E11" s="4" t="s">
        <v>33</v>
      </c>
      <c r="F11" s="16">
        <v>0</v>
      </c>
      <c r="G11" s="16">
        <v>0</v>
      </c>
      <c r="H11" s="16">
        <v>0</v>
      </c>
      <c r="I11" s="16">
        <v>110270</v>
      </c>
      <c r="J11" s="16">
        <v>0</v>
      </c>
      <c r="K11" s="16">
        <v>5200</v>
      </c>
      <c r="L11" s="4" t="s">
        <v>35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115470</v>
      </c>
    </row>
    <row r="12" spans="1:22" customFormat="1" x14ac:dyDescent="0.35">
      <c r="A12" s="3" t="s">
        <v>39</v>
      </c>
      <c r="B12" s="3" t="s">
        <v>49</v>
      </c>
      <c r="C12" s="4" t="s">
        <v>50</v>
      </c>
      <c r="D12" s="4">
        <v>2019</v>
      </c>
      <c r="E12" s="4" t="s">
        <v>33</v>
      </c>
      <c r="F12" s="16">
        <v>0</v>
      </c>
      <c r="G12" s="16">
        <v>102372</v>
      </c>
      <c r="H12" s="16">
        <v>25800</v>
      </c>
      <c r="I12" s="16">
        <v>0</v>
      </c>
      <c r="J12" s="16">
        <v>0</v>
      </c>
      <c r="K12" s="16">
        <v>8711</v>
      </c>
      <c r="L12" s="4" t="s">
        <v>34</v>
      </c>
      <c r="M12" s="17">
        <v>0</v>
      </c>
      <c r="N12" s="17">
        <v>0</v>
      </c>
      <c r="O12" s="17">
        <v>1</v>
      </c>
      <c r="P12" s="17">
        <v>3</v>
      </c>
      <c r="Q12" s="17">
        <v>5</v>
      </c>
      <c r="R12" s="17">
        <v>1</v>
      </c>
      <c r="S12" s="17">
        <v>0</v>
      </c>
      <c r="T12" s="17">
        <v>0</v>
      </c>
      <c r="U12" s="1">
        <v>10</v>
      </c>
      <c r="V12" s="2">
        <f t="shared" si="0"/>
        <v>136883</v>
      </c>
    </row>
    <row r="13" spans="1:22" customFormat="1" x14ac:dyDescent="0.35">
      <c r="A13" s="3" t="s">
        <v>39</v>
      </c>
      <c r="B13" s="3" t="s">
        <v>51</v>
      </c>
      <c r="C13" s="4" t="s">
        <v>52</v>
      </c>
      <c r="D13" s="4">
        <v>2019</v>
      </c>
      <c r="E13" s="4" t="s">
        <v>33</v>
      </c>
      <c r="F13" s="16">
        <v>0</v>
      </c>
      <c r="G13" s="16">
        <v>211428</v>
      </c>
      <c r="H13" s="16">
        <v>36833</v>
      </c>
      <c r="I13" s="16">
        <v>0</v>
      </c>
      <c r="J13" s="16">
        <v>7427</v>
      </c>
      <c r="K13" s="16">
        <v>18970</v>
      </c>
      <c r="L13" s="4" t="s">
        <v>34</v>
      </c>
      <c r="M13" s="17">
        <v>0</v>
      </c>
      <c r="N13" s="17">
        <v>0</v>
      </c>
      <c r="O13" s="17">
        <v>3</v>
      </c>
      <c r="P13" s="17">
        <v>6</v>
      </c>
      <c r="Q13" s="17">
        <v>5</v>
      </c>
      <c r="R13" s="17">
        <v>2</v>
      </c>
      <c r="S13" s="17">
        <v>0</v>
      </c>
      <c r="T13" s="17">
        <v>0</v>
      </c>
      <c r="U13" s="1">
        <v>16</v>
      </c>
      <c r="V13" s="2">
        <f t="shared" si="0"/>
        <v>274658</v>
      </c>
    </row>
    <row r="14" spans="1:22" customFormat="1" x14ac:dyDescent="0.35">
      <c r="A14" s="3" t="s">
        <v>39</v>
      </c>
      <c r="B14" s="3" t="s">
        <v>53</v>
      </c>
      <c r="C14" s="4" t="s">
        <v>54</v>
      </c>
      <c r="D14" s="4">
        <v>2019</v>
      </c>
      <c r="E14" s="4" t="s">
        <v>33</v>
      </c>
      <c r="F14" s="16">
        <v>69055</v>
      </c>
      <c r="G14" s="16">
        <v>0</v>
      </c>
      <c r="H14" s="16">
        <v>22639</v>
      </c>
      <c r="I14" s="16">
        <v>0</v>
      </c>
      <c r="J14" s="16">
        <v>2036</v>
      </c>
      <c r="K14" s="16">
        <v>5599</v>
      </c>
      <c r="L14" s="4" t="s">
        <v>35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99329</v>
      </c>
    </row>
    <row r="15" spans="1:22" customFormat="1" x14ac:dyDescent="0.35">
      <c r="A15" s="3" t="s">
        <v>39</v>
      </c>
      <c r="B15" s="3" t="s">
        <v>55</v>
      </c>
      <c r="C15" s="4" t="s">
        <v>56</v>
      </c>
      <c r="D15" s="4">
        <v>2019</v>
      </c>
      <c r="E15" s="4" t="s">
        <v>33</v>
      </c>
      <c r="F15" s="16">
        <v>0</v>
      </c>
      <c r="G15" s="16">
        <v>76956</v>
      </c>
      <c r="H15" s="16">
        <v>29072</v>
      </c>
      <c r="I15" s="16">
        <v>0</v>
      </c>
      <c r="J15" s="16">
        <v>5616</v>
      </c>
      <c r="K15" s="16">
        <v>7570</v>
      </c>
      <c r="L15" s="4" t="s">
        <v>34</v>
      </c>
      <c r="M15" s="17">
        <v>0</v>
      </c>
      <c r="N15" s="17">
        <v>0</v>
      </c>
      <c r="O15" s="17">
        <v>2</v>
      </c>
      <c r="P15" s="17">
        <v>2</v>
      </c>
      <c r="Q15" s="17">
        <v>2</v>
      </c>
      <c r="R15" s="17">
        <v>1</v>
      </c>
      <c r="S15" s="17">
        <v>0</v>
      </c>
      <c r="T15" s="17">
        <v>0</v>
      </c>
      <c r="U15" s="1">
        <v>7</v>
      </c>
      <c r="V15" s="2">
        <f t="shared" si="0"/>
        <v>119214</v>
      </c>
    </row>
    <row r="16" spans="1:22" customFormat="1" x14ac:dyDescent="0.35">
      <c r="A16" s="3" t="s">
        <v>39</v>
      </c>
      <c r="B16" s="3" t="s">
        <v>57</v>
      </c>
      <c r="C16" s="4" t="s">
        <v>58</v>
      </c>
      <c r="D16" s="4">
        <v>2019</v>
      </c>
      <c r="E16" s="4" t="s">
        <v>33</v>
      </c>
      <c r="F16" s="16">
        <v>0</v>
      </c>
      <c r="G16" s="16">
        <v>116604</v>
      </c>
      <c r="H16" s="16">
        <v>6890</v>
      </c>
      <c r="I16" s="16">
        <v>0</v>
      </c>
      <c r="J16" s="16">
        <v>3376</v>
      </c>
      <c r="K16" s="16">
        <v>9008</v>
      </c>
      <c r="L16" s="4" t="s">
        <v>34</v>
      </c>
      <c r="M16" s="17">
        <v>0</v>
      </c>
      <c r="N16" s="17">
        <v>0</v>
      </c>
      <c r="O16" s="17">
        <v>1</v>
      </c>
      <c r="P16" s="17">
        <v>3</v>
      </c>
      <c r="Q16" s="17">
        <v>2</v>
      </c>
      <c r="R16" s="17">
        <v>2</v>
      </c>
      <c r="S16" s="17">
        <v>0</v>
      </c>
      <c r="T16" s="17">
        <v>0</v>
      </c>
      <c r="U16" s="1">
        <v>8</v>
      </c>
      <c r="V16" s="2">
        <f t="shared" si="0"/>
        <v>135878</v>
      </c>
    </row>
    <row r="17" spans="1:22" customFormat="1" x14ac:dyDescent="0.35">
      <c r="A17" s="3" t="s">
        <v>59</v>
      </c>
      <c r="B17" s="3" t="s">
        <v>60</v>
      </c>
      <c r="C17" s="4" t="s">
        <v>61</v>
      </c>
      <c r="D17" s="4">
        <v>2019</v>
      </c>
      <c r="E17" s="4" t="s">
        <v>33</v>
      </c>
      <c r="F17" s="16">
        <v>0</v>
      </c>
      <c r="G17" s="16">
        <v>0</v>
      </c>
      <c r="H17" s="16">
        <v>7015</v>
      </c>
      <c r="I17" s="16">
        <v>26444</v>
      </c>
      <c r="J17" s="16">
        <v>0</v>
      </c>
      <c r="K17" s="16">
        <v>1471</v>
      </c>
      <c r="L17" s="4" t="s">
        <v>35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34930</v>
      </c>
    </row>
    <row r="18" spans="1:22" customFormat="1" x14ac:dyDescent="0.35">
      <c r="A18" s="3" t="s">
        <v>39</v>
      </c>
      <c r="B18" s="3" t="s">
        <v>62</v>
      </c>
      <c r="C18" s="4" t="s">
        <v>63</v>
      </c>
      <c r="D18" s="4">
        <v>2019</v>
      </c>
      <c r="E18" s="4" t="s">
        <v>17</v>
      </c>
      <c r="F18" s="16">
        <v>0</v>
      </c>
      <c r="G18" s="16">
        <v>0</v>
      </c>
      <c r="H18" s="16">
        <v>0</v>
      </c>
      <c r="I18" s="16">
        <v>0</v>
      </c>
      <c r="J18" s="16">
        <v>57551</v>
      </c>
      <c r="K18" s="16">
        <v>3071</v>
      </c>
      <c r="L18" s="4" t="s">
        <v>35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60622</v>
      </c>
    </row>
    <row r="19" spans="1:22" customFormat="1" x14ac:dyDescent="0.35">
      <c r="A19" s="3" t="s">
        <v>79</v>
      </c>
      <c r="B19" s="3" t="s">
        <v>64</v>
      </c>
      <c r="C19" s="4" t="s">
        <v>65</v>
      </c>
      <c r="D19" s="4">
        <v>2019</v>
      </c>
      <c r="E19" s="4" t="s">
        <v>33</v>
      </c>
      <c r="F19" s="16">
        <v>0</v>
      </c>
      <c r="G19" s="16">
        <v>0</v>
      </c>
      <c r="H19" s="16">
        <v>26108</v>
      </c>
      <c r="I19" s="16">
        <v>31699</v>
      </c>
      <c r="J19" s="16">
        <v>0</v>
      </c>
      <c r="K19" s="16">
        <v>2610</v>
      </c>
      <c r="L19" s="4" t="s">
        <v>35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60417</v>
      </c>
    </row>
    <row r="20" spans="1:22" customFormat="1" x14ac:dyDescent="0.35">
      <c r="A20" s="3" t="s">
        <v>39</v>
      </c>
      <c r="B20" s="3" t="s">
        <v>66</v>
      </c>
      <c r="C20" s="4" t="s">
        <v>67</v>
      </c>
      <c r="D20" s="4">
        <v>2019</v>
      </c>
      <c r="E20" s="4" t="s">
        <v>68</v>
      </c>
      <c r="F20" s="16">
        <v>0</v>
      </c>
      <c r="G20" s="16">
        <v>0</v>
      </c>
      <c r="H20" s="16">
        <v>23543</v>
      </c>
      <c r="I20" s="16">
        <v>22694</v>
      </c>
      <c r="J20" s="16">
        <v>0</v>
      </c>
      <c r="K20" s="16">
        <v>3236</v>
      </c>
      <c r="L20" s="4" t="s">
        <v>35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49473</v>
      </c>
    </row>
    <row r="21" spans="1:22" customFormat="1" x14ac:dyDescent="0.35">
      <c r="A21" s="3" t="s">
        <v>69</v>
      </c>
      <c r="B21" s="3" t="s">
        <v>70</v>
      </c>
      <c r="C21" s="4" t="s">
        <v>71</v>
      </c>
      <c r="D21" s="4">
        <v>2019</v>
      </c>
      <c r="E21" s="4" t="s">
        <v>33</v>
      </c>
      <c r="F21" s="16">
        <v>0</v>
      </c>
      <c r="G21" s="16">
        <v>558468</v>
      </c>
      <c r="H21" s="16">
        <v>0</v>
      </c>
      <c r="I21" s="16">
        <v>0</v>
      </c>
      <c r="J21" s="16">
        <v>0</v>
      </c>
      <c r="K21" s="16">
        <v>32540</v>
      </c>
      <c r="L21" s="4" t="s">
        <v>34</v>
      </c>
      <c r="M21" s="17">
        <v>0</v>
      </c>
      <c r="N21" s="17">
        <v>8</v>
      </c>
      <c r="O21" s="17">
        <v>48</v>
      </c>
      <c r="P21" s="17">
        <v>7</v>
      </c>
      <c r="Q21" s="17">
        <v>2</v>
      </c>
      <c r="R21" s="17">
        <v>1</v>
      </c>
      <c r="S21" s="17">
        <v>0</v>
      </c>
      <c r="T21" s="17">
        <v>0</v>
      </c>
      <c r="U21" s="1">
        <v>66</v>
      </c>
      <c r="V21" s="2">
        <f t="shared" si="0"/>
        <v>591008</v>
      </c>
    </row>
    <row r="22" spans="1:22" customFormat="1" x14ac:dyDescent="0.35">
      <c r="A22" s="3" t="s">
        <v>30</v>
      </c>
      <c r="B22" s="3" t="s">
        <v>72</v>
      </c>
      <c r="C22" s="4" t="s">
        <v>73</v>
      </c>
      <c r="D22" s="4">
        <v>2019</v>
      </c>
      <c r="E22" s="4" t="s">
        <v>33</v>
      </c>
      <c r="F22" s="16">
        <v>0</v>
      </c>
      <c r="G22" s="16">
        <v>0</v>
      </c>
      <c r="H22" s="16">
        <v>33942</v>
      </c>
      <c r="I22" s="16">
        <v>170693</v>
      </c>
      <c r="J22" s="16">
        <v>0</v>
      </c>
      <c r="K22" s="16">
        <v>10888</v>
      </c>
      <c r="L22" s="4" t="s">
        <v>35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215523</v>
      </c>
    </row>
    <row r="23" spans="1:22" customFormat="1" x14ac:dyDescent="0.35">
      <c r="A23" s="3" t="s">
        <v>30</v>
      </c>
      <c r="B23" s="3" t="s">
        <v>74</v>
      </c>
      <c r="C23" s="4" t="s">
        <v>75</v>
      </c>
      <c r="D23" s="4">
        <v>2019</v>
      </c>
      <c r="E23" s="4" t="s">
        <v>33</v>
      </c>
      <c r="F23" s="16">
        <v>0</v>
      </c>
      <c r="G23" s="16">
        <v>0</v>
      </c>
      <c r="H23" s="16">
        <v>15940</v>
      </c>
      <c r="I23" s="16">
        <v>71021</v>
      </c>
      <c r="J23" s="16">
        <v>0</v>
      </c>
      <c r="K23" s="16">
        <v>5579</v>
      </c>
      <c r="L23" s="4" t="s">
        <v>35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92540</v>
      </c>
    </row>
    <row r="24" spans="1:22" customFormat="1" x14ac:dyDescent="0.35">
      <c r="A24" s="3" t="s">
        <v>76</v>
      </c>
      <c r="B24" s="3" t="s">
        <v>77</v>
      </c>
      <c r="C24" s="4" t="s">
        <v>78</v>
      </c>
      <c r="D24" s="4">
        <v>2019</v>
      </c>
      <c r="E24" s="4" t="s">
        <v>33</v>
      </c>
      <c r="F24" s="16">
        <v>0</v>
      </c>
      <c r="G24" s="16">
        <v>0</v>
      </c>
      <c r="H24" s="16">
        <v>0</v>
      </c>
      <c r="I24" s="16">
        <v>288462</v>
      </c>
      <c r="J24" s="16">
        <v>0</v>
      </c>
      <c r="K24" s="16">
        <v>0</v>
      </c>
      <c r="L24" s="4" t="s">
        <v>35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288462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>SUM(M25:T25)</f>
        <v>0</v>
      </c>
      <c r="V25" s="2">
        <f t="shared" ref="V25:V34" si="1">SUM(F25:K25)</f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ref="U26:U34" si="2">SUM(M26:T26)</f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2"/>
        <v>0</v>
      </c>
      <c r="V31" s="2">
        <f t="shared" si="1"/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  <row r="33" spans="1:22" x14ac:dyDescent="0.3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ref="U33" si="3">SUM(M33:T33)</f>
        <v>0</v>
      </c>
      <c r="V33" s="2">
        <f t="shared" ref="V33" si="4">SUM(F33:K33)</f>
        <v>0</v>
      </c>
    </row>
    <row r="34" spans="1:22" x14ac:dyDescent="0.35">
      <c r="A34" s="3"/>
      <c r="B34" s="3"/>
      <c r="C34" s="4"/>
      <c r="D34" s="4"/>
      <c r="E34" s="4"/>
      <c r="F34" s="16"/>
      <c r="G34" s="16"/>
      <c r="H34" s="16"/>
      <c r="I34" s="16"/>
      <c r="J34" s="16"/>
      <c r="K34" s="16"/>
      <c r="L34" s="4"/>
      <c r="M34" s="17"/>
      <c r="N34" s="17"/>
      <c r="O34" s="17"/>
      <c r="P34" s="17"/>
      <c r="Q34" s="17"/>
      <c r="R34" s="17"/>
      <c r="S34" s="17"/>
      <c r="T34" s="17"/>
      <c r="U34" s="1">
        <f t="shared" si="2"/>
        <v>0</v>
      </c>
      <c r="V34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5:V32">
    <cfRule type="cellIs" dxfId="12" priority="15" operator="lessThan">
      <formula>0</formula>
    </cfRule>
  </conditionalFormatting>
  <conditionalFormatting sqref="V25:V32">
    <cfRule type="expression" dxfId="11" priority="16">
      <formula>$V$25&lt;0</formula>
    </cfRule>
  </conditionalFormatting>
  <conditionalFormatting sqref="D25:D32">
    <cfRule type="expression" dxfId="10" priority="14">
      <formula>OR($D25&gt;2019,AND($D25&lt;2019,$D25&lt;&gt;""))</formula>
    </cfRule>
  </conditionalFormatting>
  <conditionalFormatting sqref="V34">
    <cfRule type="cellIs" dxfId="9" priority="11" operator="lessThan">
      <formula>0</formula>
    </cfRule>
  </conditionalFormatting>
  <conditionalFormatting sqref="V34">
    <cfRule type="expression" dxfId="8" priority="12">
      <formula>$V$25&lt;0</formula>
    </cfRule>
  </conditionalFormatting>
  <conditionalFormatting sqref="D34">
    <cfRule type="expression" dxfId="7" priority="10">
      <formula>OR($D34&gt;2019,AND($D34&lt;2019,$D34&lt;&gt;""))</formula>
    </cfRule>
  </conditionalFormatting>
  <conditionalFormatting sqref="V33">
    <cfRule type="cellIs" dxfId="6" priority="7" operator="lessThan">
      <formula>0</formula>
    </cfRule>
  </conditionalFormatting>
  <conditionalFormatting sqref="V33">
    <cfRule type="expression" dxfId="5" priority="8">
      <formula>$V$25&lt;0</formula>
    </cfRule>
  </conditionalFormatting>
  <conditionalFormatting sqref="D33">
    <cfRule type="expression" dxfId="4" priority="6">
      <formula>OR($D33&gt;2019,AND($D33&lt;2019,$D33&lt;&gt;""))</formula>
    </cfRule>
  </conditionalFormatting>
  <conditionalFormatting sqref="V7:V24">
    <cfRule type="cellIs" dxfId="3" priority="3" operator="lessThan">
      <formula>0</formula>
    </cfRule>
  </conditionalFormatting>
  <conditionalFormatting sqref="V7:V24">
    <cfRule type="expression" dxfId="2" priority="4">
      <formula>$V$7&lt;0</formula>
    </cfRule>
  </conditionalFormatting>
  <conditionalFormatting sqref="D7:D24">
    <cfRule type="expression" dxfId="1" priority="2">
      <formula>OR($D7&gt;2019,AND($D7&lt;2019,$D7&lt;&gt;""))</formula>
    </cfRule>
  </conditionalFormatting>
  <conditionalFormatting sqref="C7:C34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4">
      <formula1>"N/A, FMR, Actual Rent"</formula1>
    </dataValidation>
    <dataValidation type="list" allowBlank="1" showInputMessage="1" showErrorMessage="1" sqref="E7:E34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H46642</dc:creator>
  <cp:keywords/>
  <dc:description/>
  <cp:lastModifiedBy>Roger Moore</cp:lastModifiedBy>
  <cp:revision/>
  <dcterms:created xsi:type="dcterms:W3CDTF">2016-09-15T13:55:40Z</dcterms:created>
  <dcterms:modified xsi:type="dcterms:W3CDTF">2018-06-12T20:04:04Z</dcterms:modified>
  <cp:category/>
  <cp:contentStatus/>
</cp:coreProperties>
</file>