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CA-600\"/>
    </mc:Choice>
  </mc:AlternateContent>
  <xr:revisionPtr revIDLastSave="0" documentId="13_ncr:1_{EF481B10-F604-46D0-BB27-B217E786C44F}" xr6:coauthVersionLast="41" xr6:coauthVersionMax="41" xr10:uidLastSave="{00000000-0000-0000-0000-000000000000}"/>
  <bookViews>
    <workbookView xWindow="-103" yWindow="-103" windowWidth="25920" windowHeight="16749" xr2:uid="{68D7ADBC-C163-4574-8CEA-24744BEC8B53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V7" i="1" l="1"/>
  <c r="U7" i="1"/>
  <c r="H3" i="1"/>
</calcChain>
</file>

<file path=xl/sharedStrings.xml><?xml version="1.0" encoding="utf-8"?>
<sst xmlns="http://schemas.openxmlformats.org/spreadsheetml/2006/main" count="59" uniqueCount="47">
  <si>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</si>
  <si>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</si>
  <si>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</si>
  <si>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</si>
  <si>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</si>
  <si>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</si>
  <si>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</si>
  <si>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</si>
  <si>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</si>
  <si>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</si>
  <si>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</si>
  <si>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</si>
  <si>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</si>
  <si>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</si>
  <si>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</si>
  <si>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</si>
  <si>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</si>
  <si>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</si>
  <si>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</si>
  <si>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</si>
  <si>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</si>
  <si>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</si>
  <si>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</si>
  <si>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</si>
  <si>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</si>
  <si>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</si>
  <si>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</si>
  <si>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</si>
  <si>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</si>
  <si>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</si>
  <si>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San Luis Obispo County</t>
  </si>
  <si>
    <t>CA0737L9D141810</t>
  </si>
  <si>
    <t/>
  </si>
  <si>
    <t>Los Angeles</t>
  </si>
  <si>
    <t>CA-614</t>
  </si>
  <si>
    <t>San Luis Obispo County CoC</t>
  </si>
  <si>
    <t>County of San Luis Obispo</t>
  </si>
  <si>
    <t>North Coastal Permanent Supportive Housing</t>
  </si>
  <si>
    <t>CA0739L9D141810</t>
  </si>
  <si>
    <t>PH</t>
  </si>
  <si>
    <t>SLO City Permanent Housing</t>
  </si>
  <si>
    <t>CA1627L9D141802</t>
  </si>
  <si>
    <t>Coordinated Entry Program</t>
  </si>
  <si>
    <t>CA1628L9D141802</t>
  </si>
  <si>
    <t>SSO</t>
  </si>
  <si>
    <t>Bordeaux North County Expansion</t>
  </si>
  <si>
    <t>CA1629L9D141802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</si>
</sst>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4F8D7-B86D-4E66-A7DD-E1B7D2BC53B0}">
  <sheetPr codeName="Sheet56">
    <pageSetUpPr fitToPage="1"/>
  </sheetPr>
  <dimension ref="A1:V2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33</v>
      </c>
      <c r="C1" s="23"/>
      <c r="D1" s="23"/>
      <c r="E1" s="24" t="s">
        <v>1</v>
      </c>
      <c r="F1" s="25"/>
      <c r="G1" s="26"/>
      <c r="H1" s="27" t="s">
        <v>36</v>
      </c>
      <c r="I1" s="28"/>
      <c r="J1" s="29"/>
    </row>
    <row r="2" spans="1:22" ht="35.25" customHeight="1" x14ac:dyDescent="0.4">
      <c r="A2" s="1" t="s">
        <v>2</v>
      </c>
      <c r="B2" s="23" t="s">
        <v>34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35</v>
      </c>
      <c r="C3" s="23"/>
      <c r="D3" s="23"/>
      <c r="E3" s="33" t="s">
        <v>4</v>
      </c>
      <c r="F3" s="34"/>
      <c r="G3" s="35"/>
      <c r="H3" s="36">
        <f ca="1">SUM(OFFSET(V6,1,0,500,1))</f>
        <v>939693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17</v>
      </c>
      <c r="C7" s="14" t="s">
        <v>31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58000</v>
      </c>
      <c r="K7" s="15">
        <v>3160</v>
      </c>
      <c r="L7" s="14" t="s">
        <v>32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61160</v>
      </c>
    </row>
    <row r="8" spans="1:22" x14ac:dyDescent="0.4">
      <c r="A8" s="13" t="s">
        <v>30</v>
      </c>
      <c r="B8" s="13" t="s">
        <v>37</v>
      </c>
      <c r="C8" s="14" t="s">
        <v>38</v>
      </c>
      <c r="D8" s="14">
        <v>2020</v>
      </c>
      <c r="E8" s="14" t="s">
        <v>39</v>
      </c>
      <c r="F8" s="15">
        <v>215482</v>
      </c>
      <c r="G8" s="15">
        <v>0</v>
      </c>
      <c r="H8" s="15">
        <v>72873</v>
      </c>
      <c r="I8" s="15">
        <v>26884</v>
      </c>
      <c r="J8" s="15">
        <v>0</v>
      </c>
      <c r="K8" s="15">
        <v>20593</v>
      </c>
      <c r="L8" s="14" t="s">
        <v>32</v>
      </c>
      <c r="M8" s="16"/>
      <c r="N8" s="16"/>
      <c r="O8" s="16"/>
      <c r="P8" s="16"/>
      <c r="Q8" s="16"/>
      <c r="R8" s="16"/>
      <c r="S8" s="16"/>
      <c r="T8" s="16"/>
      <c r="U8" s="17">
        <f t="shared" ref="U8:U21" si="0">SUM(M8:T8)</f>
        <v>0</v>
      </c>
      <c r="V8" s="18">
        <f t="shared" ref="V8:V21" si="1">SUM(F8:K8)</f>
        <v>335832</v>
      </c>
    </row>
    <row r="9" spans="1:22" x14ac:dyDescent="0.4">
      <c r="A9" s="13" t="s">
        <v>30</v>
      </c>
      <c r="B9" s="13" t="s">
        <v>40</v>
      </c>
      <c r="C9" s="14" t="s">
        <v>41</v>
      </c>
      <c r="D9" s="14">
        <v>2020</v>
      </c>
      <c r="E9" s="14" t="s">
        <v>39</v>
      </c>
      <c r="F9" s="15">
        <v>105388</v>
      </c>
      <c r="G9" s="15">
        <v>0</v>
      </c>
      <c r="H9" s="15">
        <v>124128</v>
      </c>
      <c r="I9" s="15">
        <v>10464</v>
      </c>
      <c r="J9" s="15">
        <v>0</v>
      </c>
      <c r="K9" s="15">
        <v>23041</v>
      </c>
      <c r="L9" s="14" t="s">
        <v>32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263021</v>
      </c>
    </row>
    <row r="10" spans="1:22" x14ac:dyDescent="0.4">
      <c r="A10" s="13" t="s">
        <v>30</v>
      </c>
      <c r="B10" s="13" t="s">
        <v>42</v>
      </c>
      <c r="C10" s="14" t="s">
        <v>43</v>
      </c>
      <c r="D10" s="14">
        <v>2020</v>
      </c>
      <c r="E10" s="14" t="s">
        <v>44</v>
      </c>
      <c r="F10" s="15">
        <v>0</v>
      </c>
      <c r="G10" s="15">
        <v>0</v>
      </c>
      <c r="H10" s="15">
        <v>205387</v>
      </c>
      <c r="I10" s="15">
        <v>0</v>
      </c>
      <c r="J10" s="15">
        <v>0</v>
      </c>
      <c r="K10" s="15">
        <v>15167</v>
      </c>
      <c r="L10" s="14" t="s">
        <v>32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220554</v>
      </c>
    </row>
    <row r="11" spans="1:22" x14ac:dyDescent="0.4">
      <c r="A11" s="13" t="s">
        <v>30</v>
      </c>
      <c r="B11" s="13" t="s">
        <v>45</v>
      </c>
      <c r="C11" s="14" t="s">
        <v>46</v>
      </c>
      <c r="D11" s="14">
        <v>2020</v>
      </c>
      <c r="E11" s="14" t="s">
        <v>39</v>
      </c>
      <c r="F11" s="15">
        <v>34270</v>
      </c>
      <c r="G11" s="15">
        <v>0</v>
      </c>
      <c r="H11" s="15">
        <v>11689</v>
      </c>
      <c r="I11" s="15">
        <v>8110</v>
      </c>
      <c r="J11" s="15">
        <v>0</v>
      </c>
      <c r="K11" s="15">
        <v>5057</v>
      </c>
      <c r="L11" s="14" t="s">
        <v>32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59126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</sheetData>
  <autoFilter ref="A6:V6" xr:uid="{BD2FC42E-35FB-495D-994C-A7575AC539C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1">
    <cfRule type="cellIs" dxfId="3" priority="3" operator="lessThan">
      <formula>0</formula>
    </cfRule>
  </conditionalFormatting>
  <conditionalFormatting sqref="V7:V21">
    <cfRule type="expression" dxfId="2" priority="4">
      <formula>$V$7&lt;0</formula>
    </cfRule>
  </conditionalFormatting>
  <conditionalFormatting sqref="D7:D21">
    <cfRule type="expression" dxfId="1" priority="2">
      <formula>OR($D7&gt;2020,AND($D7&lt;2020,$D7&lt;&gt;""))</formula>
    </cfRule>
  </conditionalFormatting>
  <conditionalFormatting sqref="C7:C21">
    <cfRule type="expression" dxfId="0" priority="5">
      <formula>(#REF!&gt;1)</formula>
    </cfRule>
  </conditionalFormatting>
  <dataValidations count="3">
    <dataValidation type="list" allowBlank="1" showInputMessage="1" showErrorMessage="1" sqref="E7:E21" xr:uid="{67695249-45ED-4833-9D96-5960E175F7C1}">
      <formula1>"PH, TH, Joint TH &amp; PH-RRH, HMIS, SSO, TRA, PRA, SRA, S+C/SRO"</formula1>
    </dataValidation>
    <dataValidation type="list" allowBlank="1" showInputMessage="1" showErrorMessage="1" sqref="L7:L21" xr:uid="{7A3CE025-CD7F-40EC-BFED-1CF18B8DF1BB}">
      <formula1>"N/A, FMR, Actual Rent"</formula1>
    </dataValidation>
    <dataValidation allowBlank="1" showErrorMessage="1" sqref="A6:V6" xr:uid="{011D8AA0-E76F-4897-B14D-407ED0569C40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2019-03-04T18:43:18Z</dcterms:created>
  <dcterms:modified xsi:type="dcterms:W3CDTF">2019-04-02T19:32:10Z</dcterms:modified>
</cp:coreProperties>
</file>