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FDEA23D1-D592-4258-B5E6-106764B788EF}" xr6:coauthVersionLast="45" xr6:coauthVersionMax="45" xr10:uidLastSave="{00000000-0000-0000-0000-000000000000}"/>
  <bookViews>
    <workbookView xWindow="-108" yWindow="-108" windowWidth="27288" windowHeight="17664" xr2:uid="{FE1A25BE-D5F0-40F1-94EF-41730D96EF48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1" l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<sst xmlns="http://schemas.openxmlformats.org/spreadsheetml/2006/main" count="64" uniqueCount="53">
  <si>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</si>
  <si>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</si>
  <si>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</si>
  <si>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</si>
  <si>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</si>
  <si>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</si>
  <si>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</si>
  <si>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</si>
  <si>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</si>
  <si>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</si>
  <si>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</si>
  <si>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</si>
  <si>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</si>
  <si>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</si>
  <si>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</si>
  <si>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</si>
  <si>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</si>
  <si>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</si>
  <si>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</si>
  <si>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</si>
  <si>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</si>
  <si>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</si>
  <si>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</si>
  <si>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</si>
  <si>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</si>
  <si>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</si>
  <si>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</si>
  <si>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</si>
  <si>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</si>
  <si>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</si>
  <si>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CA-522</t>
  </si>
  <si>
    <t>Humboldt, County of, DBA-Dept. of Health and Human Services</t>
  </si>
  <si>
    <t>Humboldt County HMIS</t>
  </si>
  <si>
    <t>CA0313L9T221912</t>
  </si>
  <si>
    <t/>
  </si>
  <si>
    <t>San Francisco</t>
  </si>
  <si>
    <t>Humboldt County CoC</t>
  </si>
  <si>
    <t>Humboldt County</t>
  </si>
  <si>
    <t>Projects HART</t>
  </si>
  <si>
    <t>CA0852L9T221908</t>
  </si>
  <si>
    <t>PH</t>
  </si>
  <si>
    <t>FMR</t>
  </si>
  <si>
    <t>Arcata House Partnership</t>
  </si>
  <si>
    <t>PSH Consolidated</t>
  </si>
  <si>
    <t>CA1101L9T221907</t>
  </si>
  <si>
    <t>HOME PSH</t>
  </si>
  <si>
    <t>CA1192L9T221906</t>
  </si>
  <si>
    <t>2-1-1 HUMBOLDT INFORMATION AND RESOURCE CENTER</t>
  </si>
  <si>
    <t>CoC Coordinated Entry 2019</t>
  </si>
  <si>
    <t>CA1424L9T221904</t>
  </si>
  <si>
    <t>SSO</t>
  </si>
  <si>
    <t>RRH for DV</t>
  </si>
  <si>
    <t>CA1866D9T221900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</si>
</sst>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D4C9-DD7B-46E0-A096-B253034A6ABE}">
  <sheetPr codeName="Sheet41">
    <pageSetUpPr fitToPage="1"/>
  </sheetPr>
  <dimension ref="A1:V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37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36</v>
      </c>
      <c r="C3" s="24"/>
      <c r="D3" s="24"/>
      <c r="E3" s="34" t="s">
        <v>4</v>
      </c>
      <c r="F3" s="35"/>
      <c r="G3" s="36"/>
      <c r="H3" s="37">
        <f ca="1">SUM(OFFSET(V6,1,0,500,1))</f>
        <v>878625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69500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12" si="0">SUM(M7:T7)</f>
        <v>0</v>
      </c>
      <c r="V7" s="18">
        <f t="shared" ref="V7:V12" si="1">SUM(F7:K7)</f>
        <v>69500</v>
      </c>
    </row>
    <row r="8" spans="1:22" x14ac:dyDescent="0.3">
      <c r="A8" s="13" t="s">
        <v>31</v>
      </c>
      <c r="B8" s="13" t="s">
        <v>38</v>
      </c>
      <c r="C8" s="14" t="s">
        <v>39</v>
      </c>
      <c r="D8" s="14">
        <v>2021</v>
      </c>
      <c r="E8" s="14" t="s">
        <v>40</v>
      </c>
      <c r="F8" s="15">
        <v>0</v>
      </c>
      <c r="G8" s="15">
        <v>71820</v>
      </c>
      <c r="H8" s="15">
        <v>7950</v>
      </c>
      <c r="I8" s="15">
        <v>0</v>
      </c>
      <c r="J8" s="15">
        <v>0</v>
      </c>
      <c r="K8" s="15">
        <v>5426</v>
      </c>
      <c r="L8" s="14" t="s">
        <v>41</v>
      </c>
      <c r="M8" s="16">
        <v>0</v>
      </c>
      <c r="N8" s="16">
        <v>9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9</v>
      </c>
      <c r="V8" s="18">
        <f t="shared" si="1"/>
        <v>85196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40</v>
      </c>
      <c r="F9" s="15">
        <v>229451</v>
      </c>
      <c r="G9" s="15">
        <v>0</v>
      </c>
      <c r="H9" s="15">
        <v>69623</v>
      </c>
      <c r="I9" s="15">
        <v>78968</v>
      </c>
      <c r="J9" s="15">
        <v>0</v>
      </c>
      <c r="K9" s="15">
        <v>23538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401580</v>
      </c>
    </row>
    <row r="10" spans="1:22" x14ac:dyDescent="0.3">
      <c r="A10" s="13" t="s">
        <v>31</v>
      </c>
      <c r="B10" s="13" t="s">
        <v>45</v>
      </c>
      <c r="C10" s="14" t="s">
        <v>46</v>
      </c>
      <c r="D10" s="14">
        <v>2021</v>
      </c>
      <c r="E10" s="14" t="s">
        <v>40</v>
      </c>
      <c r="F10" s="15">
        <v>0</v>
      </c>
      <c r="G10" s="15">
        <v>213936</v>
      </c>
      <c r="H10" s="15">
        <v>0</v>
      </c>
      <c r="I10" s="15">
        <v>0</v>
      </c>
      <c r="J10" s="15">
        <v>4353</v>
      </c>
      <c r="K10" s="15">
        <v>4786</v>
      </c>
      <c r="L10" s="14" t="s">
        <v>41</v>
      </c>
      <c r="M10" s="16">
        <v>0</v>
      </c>
      <c r="N10" s="16">
        <v>0</v>
      </c>
      <c r="O10" s="16">
        <v>22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23</v>
      </c>
      <c r="V10" s="18">
        <f t="shared" si="1"/>
        <v>223075</v>
      </c>
    </row>
    <row r="11" spans="1:22" x14ac:dyDescent="0.3">
      <c r="A11" s="13" t="s">
        <v>47</v>
      </c>
      <c r="B11" s="13" t="s">
        <v>48</v>
      </c>
      <c r="C11" s="14" t="s">
        <v>49</v>
      </c>
      <c r="D11" s="14">
        <v>2021</v>
      </c>
      <c r="E11" s="14" t="s">
        <v>50</v>
      </c>
      <c r="F11" s="15">
        <v>0</v>
      </c>
      <c r="G11" s="15">
        <v>0</v>
      </c>
      <c r="H11" s="15">
        <v>28689</v>
      </c>
      <c r="I11" s="15">
        <v>0</v>
      </c>
      <c r="J11" s="15">
        <v>0</v>
      </c>
      <c r="K11" s="15">
        <v>2860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31549</v>
      </c>
    </row>
    <row r="12" spans="1:22" x14ac:dyDescent="0.3">
      <c r="A12" s="13" t="s">
        <v>42</v>
      </c>
      <c r="B12" s="13" t="s">
        <v>51</v>
      </c>
      <c r="C12" s="14" t="s">
        <v>52</v>
      </c>
      <c r="D12" s="14">
        <v>2021</v>
      </c>
      <c r="E12" s="14" t="s">
        <v>40</v>
      </c>
      <c r="F12" s="15">
        <v>0</v>
      </c>
      <c r="G12" s="15">
        <v>42312</v>
      </c>
      <c r="H12" s="15">
        <v>19486</v>
      </c>
      <c r="I12" s="15">
        <v>0</v>
      </c>
      <c r="J12" s="15">
        <v>0</v>
      </c>
      <c r="K12" s="15">
        <v>5927</v>
      </c>
      <c r="L12" s="14" t="s">
        <v>41</v>
      </c>
      <c r="M12" s="16">
        <v>0</v>
      </c>
      <c r="N12" s="16">
        <v>0</v>
      </c>
      <c r="O12" s="16">
        <v>2</v>
      </c>
      <c r="P12" s="16">
        <v>2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67725</v>
      </c>
    </row>
    <row r="13" spans="1:22" x14ac:dyDescent="0.3">
      <c r="V13" s="19"/>
    </row>
  </sheetData>
  <autoFilter ref="A6:V6" xr:uid="{2692A28F-3B32-4975-9F40-3CB27A60CC1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2">
    <cfRule type="expression" dxfId="3" priority="4">
      <formula>OR($D7&gt;2021,AND($D7&lt;2021,$D7&lt;&gt;""))</formula>
    </cfRule>
  </conditionalFormatting>
  <conditionalFormatting sqref="V7:V12">
    <cfRule type="cellIs" dxfId="2" priority="1" operator="lessThan">
      <formula>0</formula>
    </cfRule>
  </conditionalFormatting>
  <conditionalFormatting sqref="V7:V12">
    <cfRule type="expression" dxfId="1" priority="2">
      <formula>$V$7&lt;0</formula>
    </cfRule>
  </conditionalFormatting>
  <conditionalFormatting sqref="C7:C12">
    <cfRule type="expression" dxfId="0" priority="5">
      <formula>(#REF!&gt;1)</formula>
    </cfRule>
  </conditionalFormatting>
  <dataValidations count="3">
    <dataValidation type="list" allowBlank="1" showInputMessage="1" showErrorMessage="1" sqref="E7:E12" xr:uid="{E8CFB513-C555-4E34-81B1-6DA9C8EC985F}">
      <formula1>"PH, TH, Joint TH &amp; PH-RRH, HMIS, SSO, TRA, PRA, SRA, S+C/SRO"</formula1>
    </dataValidation>
    <dataValidation allowBlank="1" showErrorMessage="1" sqref="A6:V6 F7:K12 M7:T12" xr:uid="{3EB2812F-F5C8-436F-A6BB-E132E8E091E2}"/>
    <dataValidation type="list" allowBlank="1" showInputMessage="1" showErrorMessage="1" sqref="L7:L12" xr:uid="{71586980-B18A-4BA7-9C65-BD6B7EB67880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2020-06-14T22:21:22Z</dcterms:created>
  <dcterms:modified xsi:type="dcterms:W3CDTF">2020-07-22T13:02:36Z</dcterms:modified>
</cp:coreProperties>
</file>