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7.22.20\CA-500\"/>
    </mc:Choice>
  </mc:AlternateContent>
  <xr:revisionPtr revIDLastSave="0" documentId="13_ncr:1_{567056D1-5F32-4F16-AD1B-DD03A73C1522}" xr6:coauthVersionLast="45" xr6:coauthVersionMax="45" xr10:uidLastSave="{00000000-0000-0000-0000-000000000000}"/>
  <bookViews>
    <workbookView xWindow="-108" yWindow="-108" windowWidth="27288" windowHeight="17664" xr2:uid="{4F14C91E-EB65-4C27-92EA-7B9146F5A033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1" i="1" l="1"/>
  <c r="U11" i="1"/>
  <c r="V10" i="1"/>
  <c r="U10" i="1"/>
  <c r="V9" i="1"/>
  <c r="U9" i="1"/>
  <c r="V8" i="1"/>
  <c r="U8" i="1"/>
  <c r="V7" i="1"/>
  <c r="U7" i="1"/>
  <c r="H3" i="1"/>
</calcChain>
</file>

<file path=xl/sharedStrings.xml><?xml version="1.0" encoding="utf-8"?>
<sst xmlns="http://schemas.openxmlformats.org/spreadsheetml/2006/main" count="59" uniqueCount="50">
  <si>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</si>
  <si>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</si>
  <si>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</si>
  <si>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</si>
  <si>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</si>
  <si>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</si>
  <si>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</si>
  <si>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</si>
  <si>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</si>
  <si>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</si>
  <si>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</si>
  <si>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</si>
  <si>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</si>
  <si>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</si>
  <si>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</si>
  <si>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</si>
  <si>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</si>
  <si>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</si>
  <si>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</si>
  <si>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</si>
  <si>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</si>
  <si>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</si>
  <si>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</si>
  <si>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</si>
  <si>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</si>
  <si>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</si>
  <si>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</si>
  <si>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</si>
  <si>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</si>
  <si>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</si>
  <si>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CA-521</t>
  </si>
  <si>
    <t>Yolo Community Care Continuum</t>
  </si>
  <si>
    <t>Supported Housing 2019</t>
  </si>
  <si>
    <t>CA0308L9T211912</t>
  </si>
  <si>
    <t>PH</t>
  </si>
  <si>
    <t/>
  </si>
  <si>
    <t>San Francisco</t>
  </si>
  <si>
    <t>Davis, Woodland/Yolo County CoC</t>
  </si>
  <si>
    <t xml:space="preserve">City of Davis </t>
  </si>
  <si>
    <t>Transitional Housing Program for Homeless Single Men and Women</t>
  </si>
  <si>
    <t>CA0310L9T211912</t>
  </si>
  <si>
    <t>TH</t>
  </si>
  <si>
    <t>City of Woodland</t>
  </si>
  <si>
    <t>Consolidated PSH for CH 2019</t>
  </si>
  <si>
    <t>CA1250L9T211905</t>
  </si>
  <si>
    <t>Reallocation (2015) PSH for CH 2019</t>
  </si>
  <si>
    <t>CA1423L9T211904</t>
  </si>
  <si>
    <t>Bonus Project PSH for 2019</t>
  </si>
  <si>
    <t>CA1914L9T211900</t>
  </si>
  <si>
    <t>FMR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</si>
</sst>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42DA8-7913-4D3C-B750-3D34D95EEE48}">
  <sheetPr codeName="Sheet40">
    <pageSetUpPr fitToPage="1"/>
  </sheetPr>
  <dimension ref="A1:V1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35.25" customHeight="1" x14ac:dyDescent="0.3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31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516569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80098</v>
      </c>
      <c r="G7" s="15">
        <v>0</v>
      </c>
      <c r="H7" s="15">
        <v>50834</v>
      </c>
      <c r="I7" s="15">
        <v>15401</v>
      </c>
      <c r="J7" s="15">
        <v>1725</v>
      </c>
      <c r="K7" s="15">
        <v>8701</v>
      </c>
      <c r="L7" s="14" t="s">
        <v>35</v>
      </c>
      <c r="M7" s="16"/>
      <c r="N7" s="16"/>
      <c r="O7" s="16"/>
      <c r="P7" s="16"/>
      <c r="Q7" s="16"/>
      <c r="R7" s="16"/>
      <c r="S7" s="16"/>
      <c r="T7" s="16"/>
      <c r="U7" s="17">
        <f t="shared" ref="U7:U11" si="0">SUM(M7:T7)</f>
        <v>0</v>
      </c>
      <c r="V7" s="18">
        <f t="shared" ref="V7:V11" si="1">SUM(F7:K7)</f>
        <v>156759</v>
      </c>
    </row>
    <row r="8" spans="1:22" x14ac:dyDescent="0.3">
      <c r="A8" s="13" t="s">
        <v>38</v>
      </c>
      <c r="B8" s="13" t="s">
        <v>39</v>
      </c>
      <c r="C8" s="14" t="s">
        <v>40</v>
      </c>
      <c r="D8" s="14">
        <v>2021</v>
      </c>
      <c r="E8" s="14" t="s">
        <v>41</v>
      </c>
      <c r="F8" s="15">
        <v>0</v>
      </c>
      <c r="G8" s="15">
        <v>0</v>
      </c>
      <c r="H8" s="15">
        <v>56374</v>
      </c>
      <c r="I8" s="15">
        <v>6752</v>
      </c>
      <c r="J8" s="15">
        <v>0</v>
      </c>
      <c r="K8" s="15">
        <v>3156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66282</v>
      </c>
    </row>
    <row r="9" spans="1:22" x14ac:dyDescent="0.3">
      <c r="A9" s="13" t="s">
        <v>42</v>
      </c>
      <c r="B9" s="13" t="s">
        <v>43</v>
      </c>
      <c r="C9" s="14" t="s">
        <v>44</v>
      </c>
      <c r="D9" s="14">
        <v>2021</v>
      </c>
      <c r="E9" s="14" t="s">
        <v>34</v>
      </c>
      <c r="F9" s="15">
        <v>52595</v>
      </c>
      <c r="G9" s="15">
        <v>0</v>
      </c>
      <c r="H9" s="15">
        <v>16251</v>
      </c>
      <c r="I9" s="15">
        <v>25045</v>
      </c>
      <c r="J9" s="15">
        <v>0</v>
      </c>
      <c r="K9" s="15">
        <v>5618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99509</v>
      </c>
    </row>
    <row r="10" spans="1:22" x14ac:dyDescent="0.3">
      <c r="A10" s="13" t="s">
        <v>42</v>
      </c>
      <c r="B10" s="13" t="s">
        <v>45</v>
      </c>
      <c r="C10" s="14" t="s">
        <v>46</v>
      </c>
      <c r="D10" s="14">
        <v>2021</v>
      </c>
      <c r="E10" s="14" t="s">
        <v>34</v>
      </c>
      <c r="F10" s="15">
        <v>67515</v>
      </c>
      <c r="G10" s="15">
        <v>0</v>
      </c>
      <c r="H10" s="15">
        <v>38400</v>
      </c>
      <c r="I10" s="15">
        <v>50182</v>
      </c>
      <c r="J10" s="15">
        <v>0</v>
      </c>
      <c r="K10" s="15">
        <v>9450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165547</v>
      </c>
    </row>
    <row r="11" spans="1:22" x14ac:dyDescent="0.3">
      <c r="A11" s="13" t="s">
        <v>42</v>
      </c>
      <c r="B11" s="13" t="s">
        <v>47</v>
      </c>
      <c r="C11" s="14" t="s">
        <v>48</v>
      </c>
      <c r="D11" s="14">
        <v>2021</v>
      </c>
      <c r="E11" s="14" t="s">
        <v>34</v>
      </c>
      <c r="F11" s="15">
        <v>0</v>
      </c>
      <c r="G11" s="15">
        <v>16104</v>
      </c>
      <c r="H11" s="15">
        <v>10492</v>
      </c>
      <c r="I11" s="15">
        <v>0</v>
      </c>
      <c r="J11" s="15">
        <v>0</v>
      </c>
      <c r="K11" s="15">
        <v>1876</v>
      </c>
      <c r="L11" s="14" t="s">
        <v>49</v>
      </c>
      <c r="M11" s="16">
        <v>0</v>
      </c>
      <c r="N11" s="16">
        <v>0</v>
      </c>
      <c r="O11" s="16">
        <v>0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1</v>
      </c>
      <c r="V11" s="18">
        <f t="shared" si="1"/>
        <v>28472</v>
      </c>
    </row>
  </sheetData>
  <autoFilter ref="A6:V6" xr:uid="{BFA9804A-4274-41D8-B46F-407956963F90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11">
    <cfRule type="expression" dxfId="3" priority="4">
      <formula>OR($D7&gt;2021,AND($D7&lt;2021,$D7&lt;&gt;""))</formula>
    </cfRule>
  </conditionalFormatting>
  <conditionalFormatting sqref="V7:V11">
    <cfRule type="cellIs" dxfId="2" priority="1" operator="lessThan">
      <formula>0</formula>
    </cfRule>
  </conditionalFormatting>
  <conditionalFormatting sqref="V7:V11">
    <cfRule type="expression" dxfId="1" priority="2">
      <formula>$V$7&lt;0</formula>
    </cfRule>
  </conditionalFormatting>
  <conditionalFormatting sqref="C7:C11">
    <cfRule type="expression" dxfId="0" priority="5">
      <formula>(#REF!&gt;1)</formula>
    </cfRule>
  </conditionalFormatting>
  <dataValidations count="3">
    <dataValidation type="list" allowBlank="1" showInputMessage="1" showErrorMessage="1" sqref="E7:E11" xr:uid="{5FFD5602-D664-437F-9ACF-01E41DF32FD3}">
      <formula1>"PH, TH, Joint TH &amp; PH-RRH, HMIS, SSO, TRA, PRA, SRA, S+C/SRO"</formula1>
    </dataValidation>
    <dataValidation allowBlank="1" showErrorMessage="1" sqref="A6:V6 F7:K11 M7:T11" xr:uid="{294AC6B1-4B30-4BB3-A0C0-D7FDDBF7DADB}"/>
    <dataValidation type="list" allowBlank="1" showInputMessage="1" showErrorMessage="1" sqref="L7:L11" xr:uid="{1EE62BA0-5935-40C0-9CDF-E93B21E3CFF7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&amp;B7/22/2020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2020-06-14T22:21:22Z</dcterms:created>
  <dcterms:modified xsi:type="dcterms:W3CDTF">2020-07-22T13:02:35Z</dcterms:modified>
</cp:coreProperties>
</file>