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CA-500\"/>
    </mc:Choice>
  </mc:AlternateContent>
  <xr:revisionPtr revIDLastSave="0" documentId="13_ncr:1_{D29D818D-F0AE-4238-8182-6D9E66C58C49}" xr6:coauthVersionLast="41" xr6:coauthVersionMax="41" xr10:uidLastSave="{00000000-0000-0000-0000-000000000000}"/>
  <bookViews>
    <workbookView xWindow="-103" yWindow="-103" windowWidth="25920" windowHeight="16749" xr2:uid="{EDA989E9-3EEC-434C-84CD-9EC37063CC5E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U8" i="1"/>
  <c r="U9" i="1"/>
  <c r="U10" i="1"/>
  <c r="U11" i="1"/>
  <c r="U12" i="1"/>
  <c r="U13" i="1"/>
  <c r="U14" i="1"/>
  <c r="U15" i="1"/>
  <c r="V7" i="1" l="1"/>
  <c r="H3" i="1" s="1"/>
  <c r="U7" i="1"/>
</calcChain>
</file>

<file path=xl/sharedStrings.xml><?xml version="1.0" encoding="utf-8"?>
<sst xmlns="http://schemas.openxmlformats.org/spreadsheetml/2006/main" count="79" uniqueCount="60">
  <si>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</si>
  <si>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</si>
  <si>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</si>
  <si>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</si>
  <si>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</si>
  <si>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</si>
  <si>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</si>
  <si>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</si>
  <si>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</si>
  <si>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</si>
  <si>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</si>
  <si>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</si>
  <si>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</si>
  <si>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</si>
  <si>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</si>
  <si>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</si>
  <si>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</si>
  <si>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</si>
  <si>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</si>
  <si>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</si>
  <si>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</si>
  <si>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</si>
  <si>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</si>
  <si>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</si>
  <si>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</si>
  <si>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</si>
  <si>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</si>
  <si>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</si>
  <si>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</si>
  <si>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</si>
  <si>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Merced County Community Action Board</t>
  </si>
  <si>
    <t>HMIS Renewal 2018</t>
  </si>
  <si>
    <t>CA0306L9T201809</t>
  </si>
  <si>
    <t/>
  </si>
  <si>
    <t>San Francisco</t>
  </si>
  <si>
    <t>CA-520</t>
  </si>
  <si>
    <t>Merced City &amp; County CoC</t>
  </si>
  <si>
    <t>Merced, County of</t>
  </si>
  <si>
    <t>Merced County Behavioral Health and Recovery Services</t>
  </si>
  <si>
    <t>Project Home Start 2018</t>
  </si>
  <si>
    <t>CA0780L9T201810</t>
  </si>
  <si>
    <t>PH</t>
  </si>
  <si>
    <t>Turning Point Community Programs</t>
  </si>
  <si>
    <t>_TPCP Merced Renewal 2018</t>
  </si>
  <si>
    <t>CA0848L9T201807</t>
  </si>
  <si>
    <t>_TPCP Merced Bonus Renewal 2018</t>
  </si>
  <si>
    <t>CA0850L9T201807</t>
  </si>
  <si>
    <t>Project Hope Westside 2018</t>
  </si>
  <si>
    <t>CA0984L9T201806</t>
  </si>
  <si>
    <t>Sierra Saving Grace Homeless Project</t>
  </si>
  <si>
    <t>CA0985L9T201805</t>
  </si>
  <si>
    <t>Housing Authority of the County of Merced</t>
  </si>
  <si>
    <t>Continuum of Care Application Renewal FY2018</t>
  </si>
  <si>
    <t>CA1098L9T201803</t>
  </si>
  <si>
    <t>FMR</t>
  </si>
  <si>
    <t>Sierra Saving Grace Homeless Project 2</t>
  </si>
  <si>
    <t>CA1099L9T201804</t>
  </si>
  <si>
    <t>CA-520 Renewal Application</t>
  </si>
  <si>
    <t>CA1581L9T201802</t>
  </si>
  <si>
    <t>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</si>
</sst>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D4FB3-E538-4064-9F2F-E9339E462227}">
  <sheetPr codeName="Sheet39">
    <pageSetUpPr fitToPage="1"/>
  </sheetPr>
  <dimension ref="A1:V1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34</v>
      </c>
      <c r="C1" s="23"/>
      <c r="D1" s="23"/>
      <c r="E1" s="24" t="s">
        <v>1</v>
      </c>
      <c r="F1" s="25"/>
      <c r="G1" s="26"/>
      <c r="H1" s="27" t="s">
        <v>37</v>
      </c>
      <c r="I1" s="28"/>
      <c r="J1" s="29"/>
    </row>
    <row r="2" spans="1:22" ht="35.25" customHeight="1" x14ac:dyDescent="0.4">
      <c r="A2" s="1" t="s">
        <v>2</v>
      </c>
      <c r="B2" s="23" t="s">
        <v>35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36</v>
      </c>
      <c r="C3" s="23"/>
      <c r="D3" s="23"/>
      <c r="E3" s="33" t="s">
        <v>4</v>
      </c>
      <c r="F3" s="34"/>
      <c r="G3" s="35"/>
      <c r="H3" s="36">
        <f ca="1">SUM(OFFSET(V6,1,0,500,1))</f>
        <v>721588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17</v>
      </c>
      <c r="F7" s="15">
        <v>0</v>
      </c>
      <c r="G7" s="15">
        <v>0</v>
      </c>
      <c r="H7" s="15">
        <v>0</v>
      </c>
      <c r="I7" s="15">
        <v>0</v>
      </c>
      <c r="J7" s="15">
        <v>77299</v>
      </c>
      <c r="K7" s="15">
        <v>5410</v>
      </c>
      <c r="L7" s="14" t="s">
        <v>33</v>
      </c>
      <c r="M7" s="16"/>
      <c r="N7" s="16"/>
      <c r="O7" s="16"/>
      <c r="P7" s="16"/>
      <c r="Q7" s="16"/>
      <c r="R7" s="16"/>
      <c r="S7" s="16"/>
      <c r="T7" s="16"/>
      <c r="U7" s="17">
        <f t="shared" ref="U7:U15" si="0">SUM(M7:T7)</f>
        <v>0</v>
      </c>
      <c r="V7" s="18">
        <f t="shared" ref="V7:V15" si="1">SUM(F7:K7)</f>
        <v>82709</v>
      </c>
    </row>
    <row r="8" spans="1:22" x14ac:dyDescent="0.4">
      <c r="A8" s="13" t="s">
        <v>38</v>
      </c>
      <c r="B8" s="13" t="s">
        <v>39</v>
      </c>
      <c r="C8" s="14" t="s">
        <v>40</v>
      </c>
      <c r="D8" s="14">
        <v>2020</v>
      </c>
      <c r="E8" s="14" t="s">
        <v>41</v>
      </c>
      <c r="F8" s="15">
        <v>33750</v>
      </c>
      <c r="G8" s="15">
        <v>0</v>
      </c>
      <c r="H8" s="15">
        <v>63626</v>
      </c>
      <c r="I8" s="15">
        <v>37374</v>
      </c>
      <c r="J8" s="15">
        <v>0</v>
      </c>
      <c r="K8" s="15">
        <v>2561</v>
      </c>
      <c r="L8" s="14" t="s">
        <v>33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137311</v>
      </c>
    </row>
    <row r="9" spans="1:22" x14ac:dyDescent="0.4">
      <c r="A9" s="13" t="s">
        <v>42</v>
      </c>
      <c r="B9" s="13" t="s">
        <v>43</v>
      </c>
      <c r="C9" s="14" t="s">
        <v>44</v>
      </c>
      <c r="D9" s="14">
        <v>2020</v>
      </c>
      <c r="E9" s="14" t="s">
        <v>41</v>
      </c>
      <c r="F9" s="15">
        <v>60317</v>
      </c>
      <c r="G9" s="15">
        <v>0</v>
      </c>
      <c r="H9" s="15">
        <v>19237</v>
      </c>
      <c r="I9" s="15">
        <v>8219</v>
      </c>
      <c r="J9" s="15">
        <v>0</v>
      </c>
      <c r="K9" s="15">
        <v>5651</v>
      </c>
      <c r="L9" s="14" t="s">
        <v>33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93424</v>
      </c>
    </row>
    <row r="10" spans="1:22" x14ac:dyDescent="0.4">
      <c r="A10" s="13" t="s">
        <v>42</v>
      </c>
      <c r="B10" s="13" t="s">
        <v>45</v>
      </c>
      <c r="C10" s="14" t="s">
        <v>46</v>
      </c>
      <c r="D10" s="14">
        <v>2020</v>
      </c>
      <c r="E10" s="14" t="s">
        <v>41</v>
      </c>
      <c r="F10" s="15">
        <v>26531</v>
      </c>
      <c r="G10" s="15">
        <v>0</v>
      </c>
      <c r="H10" s="15">
        <v>7235</v>
      </c>
      <c r="I10" s="15">
        <v>5575</v>
      </c>
      <c r="J10" s="15">
        <v>0</v>
      </c>
      <c r="K10" s="15">
        <v>2226</v>
      </c>
      <c r="L10" s="14" t="s">
        <v>33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41567</v>
      </c>
    </row>
    <row r="11" spans="1:22" x14ac:dyDescent="0.4">
      <c r="A11" s="13" t="s">
        <v>38</v>
      </c>
      <c r="B11" s="13" t="s">
        <v>47</v>
      </c>
      <c r="C11" s="14" t="s">
        <v>48</v>
      </c>
      <c r="D11" s="14">
        <v>2020</v>
      </c>
      <c r="E11" s="14" t="s">
        <v>41</v>
      </c>
      <c r="F11" s="15">
        <v>0</v>
      </c>
      <c r="G11" s="15">
        <v>0</v>
      </c>
      <c r="H11" s="15">
        <v>51271</v>
      </c>
      <c r="I11" s="15">
        <v>92707</v>
      </c>
      <c r="J11" s="15">
        <v>0</v>
      </c>
      <c r="K11" s="15">
        <v>9584</v>
      </c>
      <c r="L11" s="14" t="s">
        <v>33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153562</v>
      </c>
    </row>
    <row r="12" spans="1:22" x14ac:dyDescent="0.4">
      <c r="A12" s="13" t="s">
        <v>49</v>
      </c>
      <c r="B12" s="13" t="s">
        <v>49</v>
      </c>
      <c r="C12" s="14" t="s">
        <v>50</v>
      </c>
      <c r="D12" s="14">
        <v>2020</v>
      </c>
      <c r="E12" s="14" t="s">
        <v>41</v>
      </c>
      <c r="F12" s="15">
        <v>30207</v>
      </c>
      <c r="G12" s="15">
        <v>0</v>
      </c>
      <c r="H12" s="15">
        <v>7187</v>
      </c>
      <c r="I12" s="15">
        <v>0</v>
      </c>
      <c r="J12" s="15">
        <v>0</v>
      </c>
      <c r="K12" s="15">
        <v>2515</v>
      </c>
      <c r="L12" s="14" t="s">
        <v>33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39909</v>
      </c>
    </row>
    <row r="13" spans="1:22" x14ac:dyDescent="0.4">
      <c r="A13" s="13" t="s">
        <v>51</v>
      </c>
      <c r="B13" s="13" t="s">
        <v>52</v>
      </c>
      <c r="C13" s="14" t="s">
        <v>53</v>
      </c>
      <c r="D13" s="14">
        <v>2020</v>
      </c>
      <c r="E13" s="14" t="s">
        <v>41</v>
      </c>
      <c r="F13" s="15">
        <v>0</v>
      </c>
      <c r="G13" s="15">
        <v>52032</v>
      </c>
      <c r="H13" s="15">
        <v>0</v>
      </c>
      <c r="I13" s="15">
        <v>0</v>
      </c>
      <c r="J13" s="15">
        <v>0</v>
      </c>
      <c r="K13" s="15">
        <v>3474</v>
      </c>
      <c r="L13" s="14" t="s">
        <v>54</v>
      </c>
      <c r="M13" s="16">
        <v>0</v>
      </c>
      <c r="N13" s="16">
        <v>8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8</v>
      </c>
      <c r="V13" s="18">
        <f t="shared" si="1"/>
        <v>55506</v>
      </c>
    </row>
    <row r="14" spans="1:22" x14ac:dyDescent="0.4">
      <c r="A14" s="13" t="s">
        <v>49</v>
      </c>
      <c r="B14" s="13" t="s">
        <v>55</v>
      </c>
      <c r="C14" s="14" t="s">
        <v>56</v>
      </c>
      <c r="D14" s="14">
        <v>2020</v>
      </c>
      <c r="E14" s="14" t="s">
        <v>41</v>
      </c>
      <c r="F14" s="15">
        <v>51046</v>
      </c>
      <c r="G14" s="15">
        <v>0</v>
      </c>
      <c r="H14" s="15">
        <v>15246</v>
      </c>
      <c r="I14" s="15">
        <v>7013</v>
      </c>
      <c r="J14" s="15">
        <v>2780</v>
      </c>
      <c r="K14" s="15">
        <v>5130</v>
      </c>
      <c r="L14" s="14" t="s">
        <v>33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81215</v>
      </c>
    </row>
    <row r="15" spans="1:22" x14ac:dyDescent="0.4">
      <c r="A15" s="13" t="s">
        <v>37</v>
      </c>
      <c r="B15" s="13" t="s">
        <v>57</v>
      </c>
      <c r="C15" s="14" t="s">
        <v>58</v>
      </c>
      <c r="D15" s="14">
        <v>2020</v>
      </c>
      <c r="E15" s="14" t="s">
        <v>59</v>
      </c>
      <c r="F15" s="15">
        <v>0</v>
      </c>
      <c r="G15" s="15">
        <v>0</v>
      </c>
      <c r="H15" s="15">
        <v>33077</v>
      </c>
      <c r="I15" s="15">
        <v>0</v>
      </c>
      <c r="J15" s="15">
        <v>0</v>
      </c>
      <c r="K15" s="15">
        <v>3308</v>
      </c>
      <c r="L15" s="14" t="s">
        <v>33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36385</v>
      </c>
    </row>
  </sheetData>
  <autoFilter ref="A6:V6" xr:uid="{218DB1C0-DC9A-4813-AF2F-3086B5DEC3D2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15">
    <cfRule type="cellIs" dxfId="3" priority="3" operator="lessThan">
      <formula>0</formula>
    </cfRule>
  </conditionalFormatting>
  <conditionalFormatting sqref="V7:V15">
    <cfRule type="expression" dxfId="2" priority="4">
      <formula>$V$7&lt;0</formula>
    </cfRule>
  </conditionalFormatting>
  <conditionalFormatting sqref="D7:D15">
    <cfRule type="expression" dxfId="1" priority="2">
      <formula>OR($D7&gt;2020,AND($D7&lt;2020,$D7&lt;&gt;""))</formula>
    </cfRule>
  </conditionalFormatting>
  <conditionalFormatting sqref="C7:C15">
    <cfRule type="expression" dxfId="0" priority="5">
      <formula>(#REF!&gt;1)</formula>
    </cfRule>
  </conditionalFormatting>
  <dataValidations count="3">
    <dataValidation type="list" allowBlank="1" showInputMessage="1" showErrorMessage="1" sqref="E7:E15" xr:uid="{427A542D-40B3-412C-9966-D03770BDE559}">
      <formula1>"PH, TH, Joint TH &amp; PH-RRH, HMIS, SSO, TRA, PRA, SRA, S+C/SRO"</formula1>
    </dataValidation>
    <dataValidation type="list" allowBlank="1" showInputMessage="1" showErrorMessage="1" sqref="L7:L15" xr:uid="{290447B3-7C03-46C0-B55C-48A890EF8020}">
      <formula1>"N/A, FMR, Actual Rent"</formula1>
    </dataValidation>
    <dataValidation allowBlank="1" showErrorMessage="1" sqref="A6:V6" xr:uid="{62998FC3-CE2A-42CD-A905-329CF624AFE6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2019-03-04T18:43:26Z</dcterms:created>
  <dcterms:modified xsi:type="dcterms:W3CDTF">2019-04-02T19:31:58Z</dcterms:modified>
</cp:coreProperties>
</file>