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GIW'!$A$1:$V$15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V14" i="1"/>
  <c r="V13" i="1"/>
  <c r="V12" i="1"/>
  <c r="V11" i="1"/>
  <c r="V10" i="1"/>
  <c r="V9" i="1"/>
  <c r="V8" i="1"/>
  <c r="V7" i="1"/>
  <c r="H3" i="1" l="1"/>
</calcChain>
</file>

<file path=xl/sharedStrings.xml><?xml version="1.0" encoding="utf-8"?>
<sst xmlns="http://schemas.openxmlformats.org/spreadsheetml/2006/main" count="79" uniqueCount="61">
  <si>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</si>
  <si>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</si>
  <si>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</si>
  <si>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</si>
  <si>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</si>
  <si>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</si>
  <si>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</si>
  <si>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</si>
  <si>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</si>
  <si>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</si>
  <si>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</si>
  <si>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</si>
  <si>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</si>
  <si>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</si>
  <si>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</si>
  <si>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</si>
  <si>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</si>
  <si>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</si>
  <si>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</si>
  <si>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</si>
  <si>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</si>
  <si>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</si>
  <si>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</si>
  <si>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</si>
  <si>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</si>
  <si>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</si>
  <si>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</si>
  <si>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</si>
  <si>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</si>
  <si>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</si>
  <si>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</si>
  <si>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</si>
  <si>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SSO</t>
  </si>
  <si>
    <t>FMR</t>
  </si>
  <si>
    <t>San Francisco</t>
  </si>
  <si>
    <t>Coordinated Entry System</t>
  </si>
  <si>
    <t>Turning Point Community Programs</t>
  </si>
  <si>
    <t>Merced County Community Action Agency</t>
  </si>
  <si>
    <t>MCCAA HMIS FY2017</t>
  </si>
  <si>
    <t>CA0306L9T201708</t>
  </si>
  <si>
    <t>CA-520</t>
  </si>
  <si>
    <t>Merced City &amp; County CoC</t>
  </si>
  <si>
    <t>Merced County Behavioral Health Recovery &amp; Services</t>
  </si>
  <si>
    <t>Project Home Start 2017</t>
  </si>
  <si>
    <t>CA0780L9T201709</t>
  </si>
  <si>
    <t>Merced Renewal 2017</t>
  </si>
  <si>
    <t>CA0848L9T201706</t>
  </si>
  <si>
    <t>TP Merced Bonus Renewal 2017</t>
  </si>
  <si>
    <t>Project Hope Westside 2017</t>
  </si>
  <si>
    <t>CA0984L9T201705</t>
  </si>
  <si>
    <t>Sierra Saving Grace Homeless Project</t>
  </si>
  <si>
    <t>CA0985L9T201704</t>
  </si>
  <si>
    <t>Housing Authority of the County of Merced</t>
  </si>
  <si>
    <t>Shelter Plus Care Renewal Proj App FY2017</t>
  </si>
  <si>
    <t>Sierra Saving Grace Homeless Project 2</t>
  </si>
  <si>
    <t>CA1099L9T201703</t>
  </si>
  <si>
    <t>Merced County United Way</t>
  </si>
  <si>
    <t>CA1098L9T201702</t>
  </si>
  <si>
    <t>CA1581L9T201600</t>
  </si>
  <si>
    <t>CA0850L9T201706</t>
  </si>
  <si>
    <t>Merced, County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</si>
</sst>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7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34</v>
      </c>
      <c r="C1" s="31"/>
      <c r="D1" s="31"/>
      <c r="E1" s="32" t="s">
        <v>13</v>
      </c>
      <c r="F1" s="33"/>
      <c r="G1" s="34"/>
      <c r="H1" s="28" t="s">
        <v>60</v>
      </c>
      <c r="I1" s="29"/>
      <c r="J1" s="30"/>
    </row>
    <row r="2" spans="1:22" ht="35.25" customHeight="1" x14ac:dyDescent="0.35">
      <c r="A2" s="18" t="s">
        <v>11</v>
      </c>
      <c r="B2" s="31" t="s">
        <v>40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41</v>
      </c>
      <c r="C3" s="31"/>
      <c r="D3" s="31"/>
      <c r="E3" s="35" t="s">
        <v>28</v>
      </c>
      <c r="F3" s="36"/>
      <c r="G3" s="37"/>
      <c r="H3" s="23">
        <f ca="1">SUM(OFFSET(V6,1,0,500,1))</f>
        <v>712751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>
        <v>2019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77299</v>
      </c>
      <c r="K7" s="16">
        <v>5410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5" si="0">SUM(F7:K7)</f>
        <v>82709</v>
      </c>
    </row>
    <row r="8" spans="1:22" customFormat="1" x14ac:dyDescent="0.35">
      <c r="A8" s="3" t="s">
        <v>42</v>
      </c>
      <c r="B8" s="3" t="s">
        <v>43</v>
      </c>
      <c r="C8" s="4" t="s">
        <v>44</v>
      </c>
      <c r="D8" s="4">
        <v>2019</v>
      </c>
      <c r="E8" s="4" t="s">
        <v>30</v>
      </c>
      <c r="F8" s="16">
        <v>33088</v>
      </c>
      <c r="G8" s="16">
        <v>0</v>
      </c>
      <c r="H8" s="16">
        <v>63626</v>
      </c>
      <c r="I8" s="16">
        <v>36641</v>
      </c>
      <c r="J8" s="16">
        <v>0</v>
      </c>
      <c r="K8" s="16">
        <v>2561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135916</v>
      </c>
    </row>
    <row r="9" spans="1:22" customFormat="1" x14ac:dyDescent="0.35">
      <c r="A9" s="3" t="s">
        <v>36</v>
      </c>
      <c r="B9" s="3" t="s">
        <v>45</v>
      </c>
      <c r="C9" s="4" t="s">
        <v>46</v>
      </c>
      <c r="D9" s="4">
        <v>2019</v>
      </c>
      <c r="E9" s="4" t="s">
        <v>30</v>
      </c>
      <c r="F9" s="16">
        <v>59134</v>
      </c>
      <c r="G9" s="16">
        <v>0</v>
      </c>
      <c r="H9" s="16">
        <v>19237</v>
      </c>
      <c r="I9" s="16">
        <v>8058</v>
      </c>
      <c r="J9" s="16">
        <v>0</v>
      </c>
      <c r="K9" s="16">
        <v>5651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92080</v>
      </c>
    </row>
    <row r="10" spans="1:22" customFormat="1" x14ac:dyDescent="0.35">
      <c r="A10" s="3" t="s">
        <v>36</v>
      </c>
      <c r="B10" s="3" t="s">
        <v>47</v>
      </c>
      <c r="C10" s="4" t="s">
        <v>59</v>
      </c>
      <c r="D10" s="4">
        <v>2019</v>
      </c>
      <c r="E10" s="4" t="s">
        <v>30</v>
      </c>
      <c r="F10" s="16">
        <v>26011</v>
      </c>
      <c r="G10" s="16">
        <v>0</v>
      </c>
      <c r="H10" s="16">
        <v>7235</v>
      </c>
      <c r="I10" s="16">
        <v>5466</v>
      </c>
      <c r="J10" s="16">
        <v>0</v>
      </c>
      <c r="K10" s="16">
        <v>2226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40938</v>
      </c>
    </row>
    <row r="11" spans="1:22" customFormat="1" x14ac:dyDescent="0.35">
      <c r="A11" s="3" t="s">
        <v>42</v>
      </c>
      <c r="B11" s="3" t="s">
        <v>48</v>
      </c>
      <c r="C11" s="4" t="s">
        <v>49</v>
      </c>
      <c r="D11" s="4">
        <v>2019</v>
      </c>
      <c r="E11" s="4" t="s">
        <v>30</v>
      </c>
      <c r="F11" s="16">
        <v>0</v>
      </c>
      <c r="G11" s="16">
        <v>0</v>
      </c>
      <c r="H11" s="16">
        <v>51271</v>
      </c>
      <c r="I11" s="16">
        <v>90889</v>
      </c>
      <c r="J11" s="16">
        <v>0</v>
      </c>
      <c r="K11" s="16">
        <v>9584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151744</v>
      </c>
    </row>
    <row r="12" spans="1:22" customFormat="1" x14ac:dyDescent="0.35">
      <c r="A12" s="3" t="s">
        <v>50</v>
      </c>
      <c r="B12" s="3" t="s">
        <v>50</v>
      </c>
      <c r="C12" s="4" t="s">
        <v>51</v>
      </c>
      <c r="D12" s="4">
        <v>2019</v>
      </c>
      <c r="E12" s="4" t="s">
        <v>30</v>
      </c>
      <c r="F12" s="16">
        <v>29615</v>
      </c>
      <c r="G12" s="16">
        <v>0</v>
      </c>
      <c r="H12" s="16">
        <v>7187</v>
      </c>
      <c r="I12" s="16">
        <v>0</v>
      </c>
      <c r="J12" s="16">
        <v>0</v>
      </c>
      <c r="K12" s="16">
        <v>2515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39317</v>
      </c>
    </row>
    <row r="13" spans="1:22" customFormat="1" x14ac:dyDescent="0.35">
      <c r="A13" s="3" t="s">
        <v>52</v>
      </c>
      <c r="B13" s="3" t="s">
        <v>53</v>
      </c>
      <c r="C13" s="20" t="s">
        <v>57</v>
      </c>
      <c r="D13" s="4">
        <v>2019</v>
      </c>
      <c r="E13" s="4" t="s">
        <v>30</v>
      </c>
      <c r="F13" s="16">
        <v>0</v>
      </c>
      <c r="G13" s="16">
        <v>50112</v>
      </c>
      <c r="H13" s="16">
        <v>0</v>
      </c>
      <c r="I13" s="16">
        <v>0</v>
      </c>
      <c r="J13" s="16">
        <v>0</v>
      </c>
      <c r="K13" s="16">
        <v>3474</v>
      </c>
      <c r="L13" s="4" t="s">
        <v>33</v>
      </c>
      <c r="M13" s="17">
        <v>0</v>
      </c>
      <c r="N13" s="17">
        <v>8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v>8</v>
      </c>
      <c r="V13" s="2">
        <f t="shared" si="0"/>
        <v>53586</v>
      </c>
    </row>
    <row r="14" spans="1:22" customFormat="1" x14ac:dyDescent="0.35">
      <c r="A14" s="3" t="s">
        <v>50</v>
      </c>
      <c r="B14" s="3" t="s">
        <v>54</v>
      </c>
      <c r="C14" s="4" t="s">
        <v>55</v>
      </c>
      <c r="D14" s="4">
        <v>2019</v>
      </c>
      <c r="E14" s="4" t="s">
        <v>30</v>
      </c>
      <c r="F14" s="16">
        <v>50045</v>
      </c>
      <c r="G14" s="16">
        <v>0</v>
      </c>
      <c r="H14" s="16">
        <v>15246</v>
      </c>
      <c r="I14" s="16">
        <v>6875</v>
      </c>
      <c r="J14" s="16">
        <v>2780</v>
      </c>
      <c r="K14" s="16">
        <v>5130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80076</v>
      </c>
    </row>
    <row r="15" spans="1:22" customFormat="1" x14ac:dyDescent="0.35">
      <c r="A15" s="3" t="s">
        <v>56</v>
      </c>
      <c r="B15" s="3" t="s">
        <v>35</v>
      </c>
      <c r="C15" s="4" t="s">
        <v>58</v>
      </c>
      <c r="D15" s="4">
        <v>2019</v>
      </c>
      <c r="E15" s="4" t="s">
        <v>32</v>
      </c>
      <c r="F15" s="16">
        <v>0</v>
      </c>
      <c r="G15" s="16">
        <v>0</v>
      </c>
      <c r="H15" s="16">
        <v>33077</v>
      </c>
      <c r="I15" s="16">
        <v>0</v>
      </c>
      <c r="J15" s="16">
        <v>0</v>
      </c>
      <c r="K15" s="16">
        <v>3308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36385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14">
    <cfRule type="cellIs" dxfId="6" priority="7" operator="lessThan">
      <formula>0</formula>
    </cfRule>
  </conditionalFormatting>
  <conditionalFormatting sqref="V7:V14">
    <cfRule type="expression" dxfId="5" priority="8">
      <formula>$V$7&lt;0</formula>
    </cfRule>
  </conditionalFormatting>
  <conditionalFormatting sqref="D7:D14">
    <cfRule type="expression" dxfId="4" priority="6">
      <formula>OR($D7&gt;2019,AND($D7&lt;2019,$D7&lt;&gt;""))</formula>
    </cfRule>
  </conditionalFormatting>
  <conditionalFormatting sqref="V15">
    <cfRule type="cellIs" dxfId="3" priority="3" operator="lessThan">
      <formula>0</formula>
    </cfRule>
  </conditionalFormatting>
  <conditionalFormatting sqref="V15">
    <cfRule type="expression" dxfId="2" priority="4">
      <formula>$V$7&lt;0</formula>
    </cfRule>
  </conditionalFormatting>
  <conditionalFormatting sqref="D15">
    <cfRule type="expression" dxfId="1" priority="2">
      <formula>OR($D15&gt;2019,AND($D15&lt;2019,$D15&lt;&gt;""))</formula>
    </cfRule>
  </conditionalFormatting>
  <conditionalFormatting sqref="C7:C15">
    <cfRule type="expression" dxfId="0" priority="9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15">
      <formula1>"N/A, FMR, Actual Rent"</formula1>
    </dataValidation>
    <dataValidation type="list" allowBlank="1" showInputMessage="1" showErrorMessage="1" sqref="E7:E15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2018-06-12T20:03:54Z</dcterms:modified>
</cp:coreProperties>
</file>