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68883AC5-CFAC-466F-BF35-CDFCF6FD7B3E}" xr6:coauthVersionLast="45" xr6:coauthVersionMax="45" xr10:uidLastSave="{00000000-0000-0000-0000-000000000000}"/>
  <bookViews>
    <workbookView xWindow="-108" yWindow="-108" windowWidth="27288" windowHeight="17664" xr2:uid="{DB76D90D-DD1B-45C5-A2CF-A0C7F3EC1CD2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" i="1" l="1"/>
  <c r="U12" i="1"/>
  <c r="V11" i="1"/>
  <c r="U11" i="1"/>
  <c r="V10" i="1"/>
  <c r="U10" i="1"/>
  <c r="V9" i="1"/>
  <c r="U9" i="1"/>
  <c r="V8" i="1"/>
  <c r="U8" i="1"/>
  <c r="V7" i="1"/>
  <c r="H3" i="1" s="1"/>
  <c r="U7" i="1"/>
</calcChain>
</file>

<file path=xl/sharedStrings.xml><?xml version="1.0" encoding="utf-8"?>
<sst xmlns="http://schemas.openxmlformats.org/spreadsheetml/2006/main" count="64" uniqueCount="52">
  <si>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</si>
  <si>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</si>
  <si>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</si>
  <si>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</si>
  <si>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</si>
  <si>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</si>
  <si>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</si>
  <si>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</si>
  <si>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</si>
  <si>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</si>
  <si>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</si>
  <si>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</si>
  <si>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</si>
  <si>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</si>
  <si>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</si>
  <si>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</si>
  <si>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</si>
  <si>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</si>
  <si>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</si>
  <si>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</si>
  <si>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</si>
  <si>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</si>
  <si>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</si>
  <si>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</si>
  <si>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</si>
  <si>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</si>
  <si>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</si>
  <si>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</si>
  <si>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</si>
  <si>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</si>
  <si>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CA-517</t>
  </si>
  <si>
    <t>County of Napa</t>
  </si>
  <si>
    <t>HMIS 2019</t>
  </si>
  <si>
    <t>CA0289L9T171910</t>
  </si>
  <si>
    <t/>
  </si>
  <si>
    <t>San Francisco</t>
  </si>
  <si>
    <t>Napa City &amp; County CoC</t>
  </si>
  <si>
    <t>Housing Authority of the City of Napa</t>
  </si>
  <si>
    <t>2019 Shelter Plus Care</t>
  </si>
  <si>
    <t>CA0292L9T171912</t>
  </si>
  <si>
    <t>PH</t>
  </si>
  <si>
    <t>FMR</t>
  </si>
  <si>
    <t>Home to Stay 2019</t>
  </si>
  <si>
    <t>CA0293L9T171912</t>
  </si>
  <si>
    <t>Buckelew Programs</t>
  </si>
  <si>
    <t>Napa PSH 01.01.21-12.31.21</t>
  </si>
  <si>
    <t>CA0777L9T171911</t>
  </si>
  <si>
    <t>Permanent Supportive Housing Consolidation 2019</t>
  </si>
  <si>
    <t>CA1415L9T171904</t>
  </si>
  <si>
    <t>Coordinated Assessment 2019</t>
  </si>
  <si>
    <t>CA1482L9T171904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</si>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</sst>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0F25-68C1-4811-9CB1-31902EAD1496}">
  <sheetPr codeName="Sheet36">
    <pageSetUpPr fitToPage="1"/>
  </sheetPr>
  <dimension ref="A1:V1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31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753989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34418</v>
      </c>
      <c r="K7" s="15">
        <v>1469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12" si="0">SUM(M7:T7)</f>
        <v>0</v>
      </c>
      <c r="V7" s="18">
        <f t="shared" ref="V7:V12" si="1">SUM(F7:K7)</f>
        <v>35887</v>
      </c>
    </row>
    <row r="8" spans="1:22" x14ac:dyDescent="0.3">
      <c r="A8" s="13" t="s">
        <v>37</v>
      </c>
      <c r="B8" s="13" t="s">
        <v>38</v>
      </c>
      <c r="C8" s="14" t="s">
        <v>39</v>
      </c>
      <c r="D8" s="14">
        <v>2021</v>
      </c>
      <c r="E8" s="14" t="s">
        <v>40</v>
      </c>
      <c r="F8" s="15">
        <v>0</v>
      </c>
      <c r="G8" s="15">
        <v>123744</v>
      </c>
      <c r="H8" s="15">
        <v>2790</v>
      </c>
      <c r="I8" s="15">
        <v>0</v>
      </c>
      <c r="J8" s="15">
        <v>0</v>
      </c>
      <c r="K8" s="15">
        <v>6577</v>
      </c>
      <c r="L8" s="14" t="s">
        <v>41</v>
      </c>
      <c r="M8" s="16">
        <v>0</v>
      </c>
      <c r="N8" s="16">
        <v>0</v>
      </c>
      <c r="O8" s="16">
        <v>8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8</v>
      </c>
      <c r="V8" s="18">
        <f t="shared" si="1"/>
        <v>133111</v>
      </c>
    </row>
    <row r="9" spans="1:22" x14ac:dyDescent="0.3">
      <c r="A9" s="13" t="s">
        <v>31</v>
      </c>
      <c r="B9" s="13" t="s">
        <v>42</v>
      </c>
      <c r="C9" s="14" t="s">
        <v>43</v>
      </c>
      <c r="D9" s="14">
        <v>2021</v>
      </c>
      <c r="E9" s="14" t="s">
        <v>40</v>
      </c>
      <c r="F9" s="15">
        <v>0</v>
      </c>
      <c r="G9" s="15">
        <v>102792</v>
      </c>
      <c r="H9" s="15">
        <v>58698</v>
      </c>
      <c r="I9" s="15">
        <v>0</v>
      </c>
      <c r="J9" s="15">
        <v>0</v>
      </c>
      <c r="K9" s="15">
        <v>7705</v>
      </c>
      <c r="L9" s="14" t="s">
        <v>41</v>
      </c>
      <c r="M9" s="16">
        <v>0</v>
      </c>
      <c r="N9" s="16">
        <v>0</v>
      </c>
      <c r="O9" s="16">
        <v>4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6</v>
      </c>
      <c r="V9" s="18">
        <f t="shared" si="1"/>
        <v>169195</v>
      </c>
    </row>
    <row r="10" spans="1:22" x14ac:dyDescent="0.3">
      <c r="A10" s="13" t="s">
        <v>44</v>
      </c>
      <c r="B10" s="13" t="s">
        <v>45</v>
      </c>
      <c r="C10" s="14" t="s">
        <v>46</v>
      </c>
      <c r="D10" s="14">
        <v>2021</v>
      </c>
      <c r="E10" s="14" t="s">
        <v>40</v>
      </c>
      <c r="F10" s="15">
        <v>152547</v>
      </c>
      <c r="G10" s="15">
        <v>0</v>
      </c>
      <c r="H10" s="15">
        <v>72822</v>
      </c>
      <c r="I10" s="15">
        <v>28054</v>
      </c>
      <c r="J10" s="15">
        <v>0</v>
      </c>
      <c r="K10" s="15">
        <v>14393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267816</v>
      </c>
    </row>
    <row r="11" spans="1:22" x14ac:dyDescent="0.3">
      <c r="A11" s="13" t="s">
        <v>31</v>
      </c>
      <c r="B11" s="13" t="s">
        <v>47</v>
      </c>
      <c r="C11" s="14" t="s">
        <v>48</v>
      </c>
      <c r="D11" s="14">
        <v>2021</v>
      </c>
      <c r="E11" s="14" t="s">
        <v>40</v>
      </c>
      <c r="F11" s="15">
        <v>0</v>
      </c>
      <c r="G11" s="15">
        <v>82332</v>
      </c>
      <c r="H11" s="15">
        <v>35787</v>
      </c>
      <c r="I11" s="15">
        <v>0</v>
      </c>
      <c r="J11" s="15">
        <v>0</v>
      </c>
      <c r="K11" s="15">
        <v>10807</v>
      </c>
      <c r="L11" s="14" t="s">
        <v>41</v>
      </c>
      <c r="M11" s="16">
        <v>0</v>
      </c>
      <c r="N11" s="16">
        <v>0</v>
      </c>
      <c r="O11" s="16">
        <v>4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5</v>
      </c>
      <c r="V11" s="18">
        <f t="shared" si="1"/>
        <v>128926</v>
      </c>
    </row>
    <row r="12" spans="1:22" x14ac:dyDescent="0.3">
      <c r="A12" s="13" t="s">
        <v>31</v>
      </c>
      <c r="B12" s="13" t="s">
        <v>49</v>
      </c>
      <c r="C12" s="14" t="s">
        <v>50</v>
      </c>
      <c r="D12" s="14">
        <v>2021</v>
      </c>
      <c r="E12" s="14" t="s">
        <v>51</v>
      </c>
      <c r="F12" s="15">
        <v>0</v>
      </c>
      <c r="G12" s="15">
        <v>0</v>
      </c>
      <c r="H12" s="15">
        <v>17322</v>
      </c>
      <c r="I12" s="15">
        <v>0</v>
      </c>
      <c r="J12" s="15">
        <v>0</v>
      </c>
      <c r="K12" s="15">
        <v>1732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19054</v>
      </c>
    </row>
  </sheetData>
  <autoFilter ref="A6:V6" xr:uid="{22431DF2-4E25-4292-AFC2-D07672906CB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2">
    <cfRule type="expression" dxfId="3" priority="4">
      <formula>OR($D7&gt;2021,AND($D7&lt;2021,$D7&lt;&gt;""))</formula>
    </cfRule>
  </conditionalFormatting>
  <conditionalFormatting sqref="V7:V12">
    <cfRule type="cellIs" dxfId="2" priority="1" operator="lessThan">
      <formula>0</formula>
    </cfRule>
  </conditionalFormatting>
  <conditionalFormatting sqref="V7:V12">
    <cfRule type="expression" dxfId="1" priority="2">
      <formula>$V$7&lt;0</formula>
    </cfRule>
  </conditionalFormatting>
  <conditionalFormatting sqref="C7:C12">
    <cfRule type="expression" dxfId="0" priority="5">
      <formula>(#REF!&gt;1)</formula>
    </cfRule>
  </conditionalFormatting>
  <dataValidations count="3">
    <dataValidation type="list" allowBlank="1" showInputMessage="1" showErrorMessage="1" sqref="E7:E12" xr:uid="{332AFB9F-2FA8-4400-9789-D43133C29013}">
      <formula1>"PH, TH, Joint TH &amp; PH-RRH, HMIS, SSO, TRA, PRA, SRA, S+C/SRO"</formula1>
    </dataValidation>
    <dataValidation allowBlank="1" showErrorMessage="1" sqref="A6:V6 F7:K12 M7:T12" xr:uid="{27244808-FD4F-45A5-BAC3-E8DE0A395CE6}"/>
    <dataValidation type="list" allowBlank="1" showInputMessage="1" showErrorMessage="1" sqref="L7:L12" xr:uid="{B22A2A94-1319-4A64-872B-68465AB44715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2020-06-14T22:21:26Z</dcterms:created>
  <dcterms:modified xsi:type="dcterms:W3CDTF">2020-07-22T13:02:34Z</dcterms:modified>
</cp:coreProperties>
</file>