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A583AAA2-993E-4998-9821-107304588A95}" xr6:coauthVersionLast="41" xr6:coauthVersionMax="41" xr10:uidLastSave="{00000000-0000-0000-0000-000000000000}"/>
  <bookViews>
    <workbookView xWindow="-103" yWindow="-103" windowWidth="25920" windowHeight="16749" xr2:uid="{BCFCD2DC-EA3E-4D75-8A93-DABFF3ADCF6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U8" i="1"/>
  <c r="U9" i="1"/>
  <c r="U10" i="1"/>
  <c r="U11" i="1"/>
  <c r="U12" i="1"/>
  <c r="U13" i="1"/>
  <c r="V7" i="1" l="1"/>
  <c r="U7" i="1"/>
  <c r="H3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<sst xmlns="http://schemas.openxmlformats.org/spreadsheetml/2006/main" count="69" uniqueCount="54">
  <si>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</si>
  <si>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</si>
  <si>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</si>
  <si>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</si>
  <si>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</si>
  <si>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</si>
  <si>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</si>
  <si>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</si>
  <si>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</si>
  <si>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</si>
  <si>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</si>
  <si>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</si>
  <si>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</si>
  <si>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</si>
  <si>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</si>
  <si>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</si>
  <si>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</si>
  <si>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</si>
  <si>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</si>
  <si>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</si>
  <si>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</si>
  <si>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</si>
  <si>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</si>
  <si>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</si>
  <si>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</si>
  <si>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</si>
  <si>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</si>
  <si>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</si>
  <si>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</si>
  <si>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</si>
  <si>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County of Napa Health and Human Services Agency</t>
  </si>
  <si>
    <t>CA0289L9T171809</t>
  </si>
  <si>
    <t/>
  </si>
  <si>
    <t>San Francisco</t>
  </si>
  <si>
    <t>CA-517</t>
  </si>
  <si>
    <t>Napa City &amp; County CoC</t>
  </si>
  <si>
    <t>County of Napa</t>
  </si>
  <si>
    <t>Housing Authority of the City of Napa</t>
  </si>
  <si>
    <t>2018 Shelter Plus Care</t>
  </si>
  <si>
    <t>CA0292L9T171811</t>
  </si>
  <si>
    <t>PH</t>
  </si>
  <si>
    <t>FMR</t>
  </si>
  <si>
    <t>Home to Stay</t>
  </si>
  <si>
    <t>CA0293L9T171811</t>
  </si>
  <si>
    <t>Buckelew Programs</t>
  </si>
  <si>
    <t>Napa PSH 01.01.20-12.31.20</t>
  </si>
  <si>
    <t>CA0777L9T171810</t>
  </si>
  <si>
    <t>Permanent Supportive Housing I</t>
  </si>
  <si>
    <t>CA1415L9T171803</t>
  </si>
  <si>
    <t>Permanent Supportive Housing II</t>
  </si>
  <si>
    <t>CA1416L9T171803</t>
  </si>
  <si>
    <t>Coordinated Assessment</t>
  </si>
  <si>
    <t>CA1482L9T171803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</si>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</sst>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077D-5376-4D3A-BE16-E9D861962A7F}">
  <sheetPr codeName="Sheet36">
    <pageSetUpPr fitToPage="1"/>
  </sheetPr>
  <dimension ref="A1:V1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36</v>
      </c>
      <c r="I1" s="28"/>
      <c r="J1" s="29"/>
    </row>
    <row r="2" spans="1:22" ht="35.25" customHeight="1" x14ac:dyDescent="0.4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718075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17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34418</v>
      </c>
      <c r="K7" s="15">
        <v>1469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 t="shared" ref="U7:U13" si="0">SUM(M7:T7)</f>
        <v>0</v>
      </c>
      <c r="V7" s="18">
        <f t="shared" ref="V7:V13" si="1">SUM(F7:K7)</f>
        <v>35887</v>
      </c>
    </row>
    <row r="8" spans="1:22" x14ac:dyDescent="0.4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114816</v>
      </c>
      <c r="H8" s="15">
        <v>2790</v>
      </c>
      <c r="I8" s="15">
        <v>0</v>
      </c>
      <c r="J8" s="15">
        <v>0</v>
      </c>
      <c r="K8" s="15">
        <v>6577</v>
      </c>
      <c r="L8" s="14" t="s">
        <v>41</v>
      </c>
      <c r="M8" s="16">
        <v>0</v>
      </c>
      <c r="N8" s="16">
        <v>0</v>
      </c>
      <c r="O8" s="16">
        <v>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8</v>
      </c>
      <c r="V8" s="18">
        <f t="shared" si="1"/>
        <v>124183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40</v>
      </c>
      <c r="F9" s="15">
        <v>0</v>
      </c>
      <c r="G9" s="15">
        <v>95208</v>
      </c>
      <c r="H9" s="15">
        <v>58698</v>
      </c>
      <c r="I9" s="15">
        <v>0</v>
      </c>
      <c r="J9" s="15">
        <v>0</v>
      </c>
      <c r="K9" s="15">
        <v>7705</v>
      </c>
      <c r="L9" s="14" t="s">
        <v>41</v>
      </c>
      <c r="M9" s="16">
        <v>0</v>
      </c>
      <c r="N9" s="16">
        <v>0</v>
      </c>
      <c r="O9" s="16">
        <v>4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6</v>
      </c>
      <c r="V9" s="18">
        <f t="shared" si="1"/>
        <v>161611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40</v>
      </c>
      <c r="F10" s="15">
        <v>141247</v>
      </c>
      <c r="G10" s="15">
        <v>0</v>
      </c>
      <c r="H10" s="15">
        <v>72822</v>
      </c>
      <c r="I10" s="15">
        <v>25976</v>
      </c>
      <c r="J10" s="15">
        <v>0</v>
      </c>
      <c r="K10" s="15">
        <v>14393</v>
      </c>
      <c r="L10" s="14" t="s">
        <v>32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254438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40</v>
      </c>
      <c r="F11" s="15">
        <v>0</v>
      </c>
      <c r="G11" s="15">
        <v>57408</v>
      </c>
      <c r="H11" s="15">
        <v>27820</v>
      </c>
      <c r="I11" s="15">
        <v>0</v>
      </c>
      <c r="J11" s="15">
        <v>0</v>
      </c>
      <c r="K11" s="15">
        <v>8210</v>
      </c>
      <c r="L11" s="14" t="s">
        <v>41</v>
      </c>
      <c r="M11" s="16">
        <v>0</v>
      </c>
      <c r="N11" s="16">
        <v>0</v>
      </c>
      <c r="O11" s="16">
        <v>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4</v>
      </c>
      <c r="V11" s="18">
        <f t="shared" si="1"/>
        <v>93438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40</v>
      </c>
      <c r="F12" s="15">
        <v>0</v>
      </c>
      <c r="G12" s="15">
        <v>18900</v>
      </c>
      <c r="H12" s="15">
        <v>7967</v>
      </c>
      <c r="I12" s="15">
        <v>0</v>
      </c>
      <c r="J12" s="15">
        <v>0</v>
      </c>
      <c r="K12" s="15">
        <v>2597</v>
      </c>
      <c r="L12" s="14" t="s">
        <v>41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</v>
      </c>
      <c r="V12" s="18">
        <f t="shared" si="1"/>
        <v>29464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53</v>
      </c>
      <c r="F13" s="15">
        <v>0</v>
      </c>
      <c r="G13" s="15">
        <v>0</v>
      </c>
      <c r="H13" s="15">
        <v>17322</v>
      </c>
      <c r="I13" s="15">
        <v>0</v>
      </c>
      <c r="J13" s="15">
        <v>0</v>
      </c>
      <c r="K13" s="15">
        <v>1732</v>
      </c>
      <c r="L13" s="14" t="s">
        <v>32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19054</v>
      </c>
    </row>
  </sheetData>
  <autoFilter ref="A6:V6" xr:uid="{C5916659-6A8F-464F-ABAC-ABD49F2A334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$V$7&lt;0</formula>
    </cfRule>
  </conditionalFormatting>
  <conditionalFormatting sqref="D7:D13">
    <cfRule type="expression" dxfId="1" priority="2">
      <formula>OR($D7&gt;2020,AND($D7&lt;2020,$D7&lt;&gt;""))</formula>
    </cfRule>
  </conditionalFormatting>
  <conditionalFormatting sqref="C7:C13">
    <cfRule type="expression" dxfId="0" priority="5">
      <formula>(#REF!&gt;1)</formula>
    </cfRule>
  </conditionalFormatting>
  <dataValidations count="3">
    <dataValidation type="list" allowBlank="1" showInputMessage="1" showErrorMessage="1" sqref="E7:E13" xr:uid="{119FFB31-4FAB-4C88-A135-59F1DAFD30AB}">
      <formula1>"PH, TH, Joint TH &amp; PH-RRH, HMIS, SSO, TRA, PRA, SRA, S+C/SRO"</formula1>
    </dataValidation>
    <dataValidation type="list" allowBlank="1" showInputMessage="1" showErrorMessage="1" sqref="L7:L13" xr:uid="{7D0EAF72-E0D7-4B70-8377-53A8DBBC1E73}">
      <formula1>"N/A, FMR, Actual Rent"</formula1>
    </dataValidation>
    <dataValidation allowBlank="1" showErrorMessage="1" sqref="A6:V6" xr:uid="{8F880826-20EF-405E-874B-6FBE0AB79A0D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2019-03-04T18:43:27Z</dcterms:created>
  <dcterms:modified xsi:type="dcterms:W3CDTF">2019-04-02T19:31:57Z</dcterms:modified>
</cp:coreProperties>
</file>