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CA-500\"/>
    </mc:Choice>
  </mc:AlternateContent>
  <bookViews>
    <workbookView xWindow="0" yWindow="0" windowWidth="51200" windowHeight="2880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GIW'!$A$1:$V$10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0" i="1" l="1"/>
  <c r="V9" i="1"/>
  <c r="V8" i="1"/>
  <c r="V7" i="1"/>
  <c r="H3" i="1" l="1"/>
</calcChain>
</file>

<file path=xl/sharedStrings.xml><?xml version="1.0" encoding="utf-8"?>
<sst xmlns="http://schemas.openxmlformats.org/spreadsheetml/2006/main" count="54" uniqueCount="45">
  <si>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</si>
  <si>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</si>
  <si>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</si>
  <si>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</si>
  <si>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</si>
  <si>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</si>
  <si>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</si>
  <si>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</si>
  <si>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</si>
  <si>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</si>
  <si>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</si>
  <si>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</si>
  <si>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</si>
  <si>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</si>
  <si>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</si>
  <si>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</si>
  <si>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</si>
  <si>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</si>
  <si>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</si>
  <si>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</si>
  <si>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</si>
  <si>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</si>
  <si>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</si>
  <si>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</si>
  <si>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</si>
  <si>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</si>
  <si>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</si>
  <si>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</si>
  <si>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</si>
  <si>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</si>
  <si>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</si>
  <si>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/>
  </si>
  <si>
    <t>San Francisco</t>
  </si>
  <si>
    <t>Northern Valley Catholic Social Service, Inc</t>
  </si>
  <si>
    <t>New Path Housing</t>
  </si>
  <si>
    <t>CA-516</t>
  </si>
  <si>
    <t>Redding/Shasta, Siskiyou, Lassen, Plumas, Del Norte, Modoc, Sierra Counties CoC</t>
  </si>
  <si>
    <t>Shasta County</t>
  </si>
  <si>
    <t>Partners in Housing</t>
  </si>
  <si>
    <t>Partners in Housing II</t>
  </si>
  <si>
    <t>CA1041L9T161707</t>
  </si>
  <si>
    <t>County of Shasta</t>
  </si>
  <si>
    <t>CA1574L9T161701</t>
  </si>
  <si>
    <t>CA0776L9T161709</t>
  </si>
  <si>
    <t>CA0288L9T161710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</si>
</sst>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4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10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7968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1796875" style="9"/>
  </cols>
  <sheetData>
    <row r="1" spans="1:22" ht="35.25" customHeight="1" x14ac:dyDescent="0.35">
      <c r="A1" s="18" t="s">
        <v>10</v>
      </c>
      <c r="B1" s="30" t="s">
        <v>32</v>
      </c>
      <c r="C1" s="30"/>
      <c r="D1" s="30"/>
      <c r="E1" s="31" t="s">
        <v>13</v>
      </c>
      <c r="F1" s="32"/>
      <c r="G1" s="33"/>
      <c r="H1" s="27" t="s">
        <v>37</v>
      </c>
      <c r="I1" s="28"/>
      <c r="J1" s="29"/>
    </row>
    <row r="2" spans="1:22" ht="35.25" customHeight="1" x14ac:dyDescent="0.35">
      <c r="A2" s="18" t="s">
        <v>11</v>
      </c>
      <c r="B2" s="30" t="s">
        <v>35</v>
      </c>
      <c r="C2" s="30"/>
      <c r="D2" s="30"/>
      <c r="E2" s="37"/>
      <c r="F2" s="38"/>
      <c r="G2" s="38"/>
      <c r="H2" s="38"/>
      <c r="I2" s="38"/>
      <c r="J2" s="39"/>
    </row>
    <row r="3" spans="1:22" ht="35.25" customHeight="1" x14ac:dyDescent="0.35">
      <c r="A3" s="19" t="s">
        <v>12</v>
      </c>
      <c r="B3" s="30" t="s">
        <v>36</v>
      </c>
      <c r="C3" s="30"/>
      <c r="D3" s="30"/>
      <c r="E3" s="34" t="s">
        <v>28</v>
      </c>
      <c r="F3" s="35"/>
      <c r="G3" s="36"/>
      <c r="H3" s="22">
        <f ca="1">SUM(OFFSET(V6,1,0,500,1))</f>
        <v>317347</v>
      </c>
      <c r="I3" s="23"/>
      <c r="J3" s="24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35">
      <c r="A7" s="3" t="s">
        <v>33</v>
      </c>
      <c r="B7" s="3" t="s">
        <v>34</v>
      </c>
      <c r="C7" s="4" t="s">
        <v>44</v>
      </c>
      <c r="D7" s="4">
        <v>2019</v>
      </c>
      <c r="E7" s="4" t="s">
        <v>30</v>
      </c>
      <c r="F7" s="16">
        <v>86614</v>
      </c>
      <c r="G7" s="16">
        <v>0</v>
      </c>
      <c r="H7" s="16">
        <v>3490</v>
      </c>
      <c r="I7" s="16">
        <v>29400</v>
      </c>
      <c r="J7" s="16">
        <v>0</v>
      </c>
      <c r="K7" s="16">
        <v>8488</v>
      </c>
      <c r="L7" s="4" t="s">
        <v>31</v>
      </c>
      <c r="M7" s="17"/>
      <c r="N7" s="17"/>
      <c r="O7" s="17"/>
      <c r="P7" s="17"/>
      <c r="Q7" s="17"/>
      <c r="R7" s="17"/>
      <c r="S7" s="17"/>
      <c r="T7" s="17"/>
      <c r="U7" s="1"/>
      <c r="V7" s="2">
        <f>SUM(F7:K7)</f>
        <v>127992</v>
      </c>
    </row>
    <row r="8" spans="1:22" customFormat="1" x14ac:dyDescent="0.35">
      <c r="A8" s="3" t="s">
        <v>33</v>
      </c>
      <c r="B8" s="3" t="s">
        <v>38</v>
      </c>
      <c r="C8" s="4" t="s">
        <v>43</v>
      </c>
      <c r="D8" s="4">
        <v>2019</v>
      </c>
      <c r="E8" s="4" t="s">
        <v>30</v>
      </c>
      <c r="F8" s="16">
        <v>73380</v>
      </c>
      <c r="G8" s="16">
        <v>0</v>
      </c>
      <c r="H8" s="16">
        <v>265</v>
      </c>
      <c r="I8" s="16">
        <v>14358</v>
      </c>
      <c r="J8" s="16">
        <v>0</v>
      </c>
      <c r="K8" s="16">
        <v>6072</v>
      </c>
      <c r="L8" s="4" t="s">
        <v>31</v>
      </c>
      <c r="M8" s="17"/>
      <c r="N8" s="17"/>
      <c r="O8" s="17"/>
      <c r="P8" s="17"/>
      <c r="Q8" s="17"/>
      <c r="R8" s="17"/>
      <c r="S8" s="17"/>
      <c r="T8" s="17"/>
      <c r="U8" s="1"/>
      <c r="V8" s="2">
        <f>SUM(F8:K8)</f>
        <v>94075</v>
      </c>
    </row>
    <row r="9" spans="1:22" customFormat="1" x14ac:dyDescent="0.35">
      <c r="A9" s="3" t="s">
        <v>33</v>
      </c>
      <c r="B9" s="3" t="s">
        <v>39</v>
      </c>
      <c r="C9" s="4" t="s">
        <v>40</v>
      </c>
      <c r="D9" s="4">
        <v>2019</v>
      </c>
      <c r="E9" s="4" t="s">
        <v>30</v>
      </c>
      <c r="F9" s="16">
        <v>43045</v>
      </c>
      <c r="G9" s="16">
        <v>0</v>
      </c>
      <c r="H9" s="16">
        <v>7613</v>
      </c>
      <c r="I9" s="16">
        <v>10749</v>
      </c>
      <c r="J9" s="16">
        <v>0</v>
      </c>
      <c r="K9" s="16">
        <v>3873</v>
      </c>
      <c r="L9" s="4" t="s">
        <v>31</v>
      </c>
      <c r="M9" s="17"/>
      <c r="N9" s="17"/>
      <c r="O9" s="17"/>
      <c r="P9" s="17"/>
      <c r="Q9" s="17"/>
      <c r="R9" s="17"/>
      <c r="S9" s="17"/>
      <c r="T9" s="17"/>
      <c r="U9" s="1"/>
      <c r="V9" s="2">
        <f>SUM(F9:K9)</f>
        <v>65280</v>
      </c>
    </row>
    <row r="10" spans="1:22" customFormat="1" x14ac:dyDescent="0.35">
      <c r="A10" s="3" t="s">
        <v>41</v>
      </c>
      <c r="B10" s="3" t="s">
        <v>6</v>
      </c>
      <c r="C10" s="4" t="s">
        <v>42</v>
      </c>
      <c r="D10" s="4">
        <v>2019</v>
      </c>
      <c r="E10" s="4" t="s">
        <v>6</v>
      </c>
      <c r="F10" s="16">
        <v>0</v>
      </c>
      <c r="G10" s="16">
        <v>0</v>
      </c>
      <c r="H10" s="16">
        <v>0</v>
      </c>
      <c r="I10" s="16">
        <v>0</v>
      </c>
      <c r="J10" s="16">
        <v>30000</v>
      </c>
      <c r="K10" s="16">
        <v>0</v>
      </c>
      <c r="L10" s="4" t="s">
        <v>31</v>
      </c>
      <c r="M10" s="17"/>
      <c r="N10" s="17"/>
      <c r="O10" s="17"/>
      <c r="P10" s="17"/>
      <c r="Q10" s="17"/>
      <c r="R10" s="17"/>
      <c r="S10" s="17"/>
      <c r="T10" s="17"/>
      <c r="U10" s="1"/>
      <c r="V10" s="2">
        <f>SUM(F10:K10)</f>
        <v>30000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7:V10">
    <cfRule type="cellIs" dxfId="3" priority="3" operator="lessThan">
      <formula>0</formula>
    </cfRule>
  </conditionalFormatting>
  <conditionalFormatting sqref="V7:V10">
    <cfRule type="expression" dxfId="2" priority="4">
      <formula>$V$7&lt;0</formula>
    </cfRule>
  </conditionalFormatting>
  <conditionalFormatting sqref="D7:D10">
    <cfRule type="expression" dxfId="1" priority="2">
      <formula>OR($D7&gt;2019,AND($D7&lt;2019,$D7&lt;&gt;""))</formula>
    </cfRule>
  </conditionalFormatting>
  <conditionalFormatting sqref="C7:C10">
    <cfRule type="expression" dxfId="0" priority="5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10">
      <formula1>"N/A, FMR, Actual Rent"</formula1>
    </dataValidation>
    <dataValidation type="list" allowBlank="1" showInputMessage="1" showErrorMessage="1" sqref="E7:E10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2018-06-12T20:03:51Z</dcterms:modified>
</cp:coreProperties>
</file>