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GIW'!$A$1:$V$48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1" l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47" i="1" l="1"/>
  <c r="U47" i="1"/>
  <c r="U42" i="1" l="1"/>
  <c r="V42" i="1"/>
  <c r="V44" i="1" l="1"/>
  <c r="V41" i="1"/>
  <c r="V48" i="1" l="1"/>
  <c r="V46" i="1"/>
  <c r="V45" i="1"/>
  <c r="V43" i="1"/>
  <c r="V40" i="1"/>
  <c r="V39" i="1"/>
  <c r="U48" i="1"/>
  <c r="U46" i="1"/>
  <c r="U45" i="1"/>
  <c r="U44" i="1"/>
  <c r="U43" i="1"/>
  <c r="U41" i="1"/>
  <c r="U40" i="1"/>
  <c r="U39" i="1"/>
  <c r="H3" i="1" l="1"/>
</calcChain>
</file>

<file path=xl/sharedStrings.xml><?xml version="1.0" encoding="utf-8"?>
<sst xmlns="http://schemas.openxmlformats.org/spreadsheetml/2006/main" count="194" uniqueCount="110">
  <si>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</si>
  <si>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</si>
  <si>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</si>
  <si>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</si>
  <si>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</si>
  <si>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</si>
  <si>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</si>
  <si>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</si>
  <si>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</si>
  <si>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</si>
  <si>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</si>
  <si>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</si>
  <si>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</si>
  <si>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</si>
  <si>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</si>
  <si>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</si>
  <si>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</si>
  <si>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</si>
  <si>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</si>
  <si>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</si>
  <si>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</si>
  <si>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</si>
  <si>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</si>
  <si>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</si>
  <si>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</si>
  <si>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</si>
  <si>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</si>
  <si>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</si>
  <si>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</si>
  <si>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</si>
  <si>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</si>
  <si>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</si>
  <si>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</si>
  <si>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</si>
  <si>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</si>
  <si>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</si>
  <si>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Joint TH &amp; PH-RRH</t>
  </si>
  <si>
    <t>HMIS Expansion</t>
  </si>
  <si>
    <t>San Francisco</t>
  </si>
  <si>
    <t>Welcome Home</t>
  </si>
  <si>
    <t>Turning Point of Central California, Inc.</t>
  </si>
  <si>
    <t>Housing Authority City of Fresno</t>
  </si>
  <si>
    <t>Permanent Supportive Housing, Blackstone</t>
  </si>
  <si>
    <t>CA0275L9T141704</t>
  </si>
  <si>
    <t>CA-514</t>
  </si>
  <si>
    <t>Fresno City &amp; County/Madera County CoC</t>
  </si>
  <si>
    <t>Permanent Supportive Housing Trinity</t>
  </si>
  <si>
    <t>CA0276L9T141705</t>
  </si>
  <si>
    <t>Shelter Plus Care 4</t>
  </si>
  <si>
    <t>CA0277L9T141704</t>
  </si>
  <si>
    <t>CA0278L9T141710</t>
  </si>
  <si>
    <t>Shelter Plus Care 1</t>
  </si>
  <si>
    <t>CA0281L9T141710</t>
  </si>
  <si>
    <t>Community Action Partnership of Madera County - Shunammite Place</t>
  </si>
  <si>
    <t>Shunammite Place Expansion</t>
  </si>
  <si>
    <t>CA0772L9T141709</t>
  </si>
  <si>
    <t>Stasis Permanent Supportive Housing</t>
  </si>
  <si>
    <t>CA0773L9T141709</t>
  </si>
  <si>
    <t>Family Villa Permanent Supportive Housing</t>
  </si>
  <si>
    <t>CA0841L9T141706</t>
  </si>
  <si>
    <t>Valley Teen Ranch</t>
  </si>
  <si>
    <t>CA0906L9T141708</t>
  </si>
  <si>
    <t>Marjaree Mason Center</t>
  </si>
  <si>
    <t>MMC Clovis Transitional Project</t>
  </si>
  <si>
    <t>CA0974L9T141704</t>
  </si>
  <si>
    <t>Mental Health Systems Inc.</t>
  </si>
  <si>
    <t>MHS Fresno Housing Plus 3</t>
  </si>
  <si>
    <t>CA0975L9T141701</t>
  </si>
  <si>
    <t>CA0976L9T141706</t>
  </si>
  <si>
    <t>Renaissance at Santa Clara</t>
  </si>
  <si>
    <t>CA0977L9T141704</t>
  </si>
  <si>
    <t>Fresno County Economic Opportunities Commission</t>
  </si>
  <si>
    <t>Project PHoenix</t>
  </si>
  <si>
    <t>CA1090L9T141704</t>
  </si>
  <si>
    <t>WestCare California, Inc</t>
  </si>
  <si>
    <t>Project LiftOFF</t>
  </si>
  <si>
    <t>CA1091L9T141704</t>
  </si>
  <si>
    <t>CA1185L9T141704</t>
  </si>
  <si>
    <t>Serenity Village</t>
  </si>
  <si>
    <t>CA1255L9T141703</t>
  </si>
  <si>
    <t>Rapid Rehousing Project</t>
  </si>
  <si>
    <t>CA1319L9T141702</t>
  </si>
  <si>
    <t>Falcon Court Permanent Supportive Housing</t>
  </si>
  <si>
    <t>SSO Coordinated Entry</t>
  </si>
  <si>
    <t>RRH A Family Home</t>
  </si>
  <si>
    <t>Project Homestead</t>
  </si>
  <si>
    <t>CA1409L9T141702</t>
  </si>
  <si>
    <t>MMC Welcome Home 2</t>
  </si>
  <si>
    <t>MMC Welcome Home 2a</t>
  </si>
  <si>
    <t>MMC Welcome Home 3</t>
  </si>
  <si>
    <t>Project Hearth</t>
  </si>
  <si>
    <t>CA1481L9T141702</t>
  </si>
  <si>
    <t>MHS Hacienda Housing Program</t>
  </si>
  <si>
    <t>CA1567L9T141701</t>
  </si>
  <si>
    <t>Project Home Plate</t>
  </si>
  <si>
    <t>CA1568L9T141701</t>
  </si>
  <si>
    <t>A Rapid Way Home</t>
  </si>
  <si>
    <t>CA1569L9T141701</t>
  </si>
  <si>
    <t>HERO Team 2 expansion</t>
  </si>
  <si>
    <t>CA1570L9T141701</t>
  </si>
  <si>
    <t>Bridge to Home 1</t>
  </si>
  <si>
    <t>CA1665L9T141700</t>
  </si>
  <si>
    <t>Bridge to Home 2</t>
  </si>
  <si>
    <t>CA1666L9T141700</t>
  </si>
  <si>
    <t>CA1411L9T141702</t>
  </si>
  <si>
    <t>CA1480L9T141702</t>
  </si>
  <si>
    <t>CA1410L9T141702</t>
  </si>
  <si>
    <t>CA1407L9T141702</t>
  </si>
  <si>
    <t>CA1408L9T141702</t>
  </si>
  <si>
    <t>CA1320L9T141703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</si>
</sst>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38</v>
      </c>
      <c r="C1" s="31"/>
      <c r="D1" s="31"/>
      <c r="E1" s="32" t="s">
        <v>13</v>
      </c>
      <c r="F1" s="33"/>
      <c r="G1" s="34"/>
      <c r="H1" s="28" t="s">
        <v>41</v>
      </c>
      <c r="I1" s="29"/>
      <c r="J1" s="30"/>
    </row>
    <row r="2" spans="1:22" ht="35.25" customHeight="1" x14ac:dyDescent="0.35">
      <c r="A2" s="18" t="s">
        <v>11</v>
      </c>
      <c r="B2" s="31" t="s">
        <v>44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45</v>
      </c>
      <c r="C3" s="31"/>
      <c r="D3" s="31"/>
      <c r="E3" s="35" t="s">
        <v>28</v>
      </c>
      <c r="F3" s="36"/>
      <c r="G3" s="37"/>
      <c r="H3" s="23">
        <f ca="1">SUM(OFFSET(V6,1,0,500,1))</f>
        <v>9124064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41</v>
      </c>
      <c r="B7" s="3" t="s">
        <v>42</v>
      </c>
      <c r="C7" s="4" t="s">
        <v>43</v>
      </c>
      <c r="D7" s="4">
        <v>2019</v>
      </c>
      <c r="E7" s="4" t="s">
        <v>30</v>
      </c>
      <c r="F7" s="16">
        <v>0</v>
      </c>
      <c r="G7" s="16">
        <v>0</v>
      </c>
      <c r="H7" s="16">
        <v>51918</v>
      </c>
      <c r="I7" s="16">
        <v>0</v>
      </c>
      <c r="J7" s="16">
        <v>0</v>
      </c>
      <c r="K7" s="16">
        <v>0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8" si="0">SUM(F7:K7)</f>
        <v>51918</v>
      </c>
    </row>
    <row r="8" spans="1:22" customFormat="1" x14ac:dyDescent="0.35">
      <c r="A8" s="3" t="s">
        <v>41</v>
      </c>
      <c r="B8" s="3" t="s">
        <v>46</v>
      </c>
      <c r="C8" s="4" t="s">
        <v>47</v>
      </c>
      <c r="D8" s="4">
        <v>2019</v>
      </c>
      <c r="E8" s="4" t="s">
        <v>30</v>
      </c>
      <c r="F8" s="16">
        <v>0</v>
      </c>
      <c r="G8" s="16">
        <v>0</v>
      </c>
      <c r="H8" s="16">
        <v>71249</v>
      </c>
      <c r="I8" s="16">
        <v>0</v>
      </c>
      <c r="J8" s="16">
        <v>0</v>
      </c>
      <c r="K8" s="16">
        <v>4966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76215</v>
      </c>
    </row>
    <row r="9" spans="1:22" customFormat="1" x14ac:dyDescent="0.35">
      <c r="A9" s="3" t="s">
        <v>41</v>
      </c>
      <c r="B9" s="3" t="s">
        <v>48</v>
      </c>
      <c r="C9" s="4" t="s">
        <v>49</v>
      </c>
      <c r="D9" s="4">
        <v>2019</v>
      </c>
      <c r="E9" s="4" t="s">
        <v>30</v>
      </c>
      <c r="F9" s="16">
        <v>0</v>
      </c>
      <c r="G9" s="16">
        <v>320040</v>
      </c>
      <c r="H9" s="16">
        <v>0</v>
      </c>
      <c r="I9" s="16">
        <v>0</v>
      </c>
      <c r="J9" s="16">
        <v>0</v>
      </c>
      <c r="K9" s="16">
        <v>20731</v>
      </c>
      <c r="L9" s="4" t="s">
        <v>31</v>
      </c>
      <c r="M9" s="17">
        <v>0</v>
      </c>
      <c r="N9" s="17">
        <v>0</v>
      </c>
      <c r="O9" s="17">
        <v>33</v>
      </c>
      <c r="P9" s="17">
        <v>7</v>
      </c>
      <c r="Q9" s="17">
        <v>1</v>
      </c>
      <c r="R9" s="17">
        <v>0</v>
      </c>
      <c r="S9" s="17">
        <v>0</v>
      </c>
      <c r="T9" s="17">
        <v>0</v>
      </c>
      <c r="U9" s="1">
        <v>41</v>
      </c>
      <c r="V9" s="2">
        <f t="shared" si="0"/>
        <v>340771</v>
      </c>
    </row>
    <row r="10" spans="1:22" customFormat="1" x14ac:dyDescent="0.35">
      <c r="A10" s="3" t="s">
        <v>41</v>
      </c>
      <c r="B10" s="3" t="s">
        <v>6</v>
      </c>
      <c r="C10" s="4" t="s">
        <v>50</v>
      </c>
      <c r="D10" s="4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135000</v>
      </c>
      <c r="K10" s="16">
        <v>2700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137700</v>
      </c>
    </row>
    <row r="11" spans="1:22" customFormat="1" x14ac:dyDescent="0.35">
      <c r="A11" s="3" t="s">
        <v>41</v>
      </c>
      <c r="B11" s="3" t="s">
        <v>51</v>
      </c>
      <c r="C11" s="4" t="s">
        <v>52</v>
      </c>
      <c r="D11" s="4">
        <v>2019</v>
      </c>
      <c r="E11" s="4" t="s">
        <v>30</v>
      </c>
      <c r="F11" s="16">
        <v>0</v>
      </c>
      <c r="G11" s="16">
        <v>957696</v>
      </c>
      <c r="H11" s="16">
        <v>0</v>
      </c>
      <c r="I11" s="16">
        <v>0</v>
      </c>
      <c r="J11" s="16">
        <v>0</v>
      </c>
      <c r="K11" s="16">
        <v>62021</v>
      </c>
      <c r="L11" s="4" t="s">
        <v>31</v>
      </c>
      <c r="M11" s="17">
        <v>0</v>
      </c>
      <c r="N11" s="17">
        <v>0</v>
      </c>
      <c r="O11" s="17">
        <v>76</v>
      </c>
      <c r="P11" s="17">
        <v>31</v>
      </c>
      <c r="Q11" s="17">
        <v>10</v>
      </c>
      <c r="R11" s="17">
        <v>0</v>
      </c>
      <c r="S11" s="17">
        <v>0</v>
      </c>
      <c r="T11" s="17">
        <v>0</v>
      </c>
      <c r="U11" s="1">
        <v>117</v>
      </c>
      <c r="V11" s="2">
        <f t="shared" si="0"/>
        <v>1019717</v>
      </c>
    </row>
    <row r="12" spans="1:22" customFormat="1" x14ac:dyDescent="0.35">
      <c r="A12" s="3" t="s">
        <v>53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108869</v>
      </c>
      <c r="G12" s="16">
        <v>0</v>
      </c>
      <c r="H12" s="16">
        <v>102735</v>
      </c>
      <c r="I12" s="16">
        <v>55691</v>
      </c>
      <c r="J12" s="16">
        <v>0</v>
      </c>
      <c r="K12" s="16">
        <v>18376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285671</v>
      </c>
    </row>
    <row r="13" spans="1:22" customFormat="1" x14ac:dyDescent="0.35">
      <c r="A13" s="3" t="s">
        <v>40</v>
      </c>
      <c r="B13" s="3" t="s">
        <v>56</v>
      </c>
      <c r="C13" s="4" t="s">
        <v>57</v>
      </c>
      <c r="D13" s="4">
        <v>2019</v>
      </c>
      <c r="E13" s="4" t="s">
        <v>30</v>
      </c>
      <c r="F13" s="16">
        <v>142105</v>
      </c>
      <c r="G13" s="16">
        <v>0</v>
      </c>
      <c r="H13" s="16">
        <v>277370</v>
      </c>
      <c r="I13" s="16">
        <v>4856</v>
      </c>
      <c r="J13" s="16">
        <v>0</v>
      </c>
      <c r="K13" s="16">
        <v>26722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451053</v>
      </c>
    </row>
    <row r="14" spans="1:22" customFormat="1" x14ac:dyDescent="0.35">
      <c r="A14" s="3" t="s">
        <v>40</v>
      </c>
      <c r="B14" s="3" t="s">
        <v>58</v>
      </c>
      <c r="C14" s="4" t="s">
        <v>59</v>
      </c>
      <c r="D14" s="4">
        <v>2019</v>
      </c>
      <c r="E14" s="4" t="s">
        <v>30</v>
      </c>
      <c r="F14" s="16">
        <v>323713</v>
      </c>
      <c r="G14" s="16">
        <v>0</v>
      </c>
      <c r="H14" s="16">
        <v>146266</v>
      </c>
      <c r="I14" s="16">
        <v>120233</v>
      </c>
      <c r="J14" s="16">
        <v>0</v>
      </c>
      <c r="K14" s="16">
        <v>37332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627544</v>
      </c>
    </row>
    <row r="15" spans="1:22" customFormat="1" x14ac:dyDescent="0.35">
      <c r="A15" s="3" t="s">
        <v>60</v>
      </c>
      <c r="B15" s="3" t="s">
        <v>60</v>
      </c>
      <c r="C15" s="4" t="s">
        <v>61</v>
      </c>
      <c r="D15" s="4">
        <v>2019</v>
      </c>
      <c r="E15" s="4" t="s">
        <v>33</v>
      </c>
      <c r="F15" s="16">
        <v>0</v>
      </c>
      <c r="G15" s="16">
        <v>0</v>
      </c>
      <c r="H15" s="16">
        <v>9307</v>
      </c>
      <c r="I15" s="16">
        <v>19311</v>
      </c>
      <c r="J15" s="16">
        <v>0</v>
      </c>
      <c r="K15" s="16">
        <v>2002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30620</v>
      </c>
    </row>
    <row r="16" spans="1:22" customFormat="1" x14ac:dyDescent="0.35">
      <c r="A16" s="3" t="s">
        <v>62</v>
      </c>
      <c r="B16" s="3" t="s">
        <v>63</v>
      </c>
      <c r="C16" s="4" t="s">
        <v>64</v>
      </c>
      <c r="D16" s="4">
        <v>2019</v>
      </c>
      <c r="E16" s="4" t="s">
        <v>33</v>
      </c>
      <c r="F16" s="16">
        <v>0</v>
      </c>
      <c r="G16" s="16">
        <v>0</v>
      </c>
      <c r="H16" s="16">
        <v>130952</v>
      </c>
      <c r="I16" s="16">
        <v>83631</v>
      </c>
      <c r="J16" s="16">
        <v>0</v>
      </c>
      <c r="K16" s="16">
        <v>7918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222501</v>
      </c>
    </row>
    <row r="17" spans="1:22" customFormat="1" x14ac:dyDescent="0.35">
      <c r="A17" s="3" t="s">
        <v>65</v>
      </c>
      <c r="B17" s="3" t="s">
        <v>66</v>
      </c>
      <c r="C17" s="4" t="s">
        <v>67</v>
      </c>
      <c r="D17" s="4">
        <v>2019</v>
      </c>
      <c r="E17" s="4" t="s">
        <v>30</v>
      </c>
      <c r="F17" s="16">
        <v>0</v>
      </c>
      <c r="G17" s="16">
        <v>0</v>
      </c>
      <c r="H17" s="16">
        <v>32336</v>
      </c>
      <c r="I17" s="16">
        <v>102681</v>
      </c>
      <c r="J17" s="16">
        <v>0</v>
      </c>
      <c r="K17" s="16">
        <v>9311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144328</v>
      </c>
    </row>
    <row r="18" spans="1:22" customFormat="1" x14ac:dyDescent="0.35">
      <c r="A18" s="3" t="s">
        <v>41</v>
      </c>
      <c r="B18" s="3" t="s">
        <v>37</v>
      </c>
      <c r="C18" s="4" t="s">
        <v>68</v>
      </c>
      <c r="D18" s="4">
        <v>2019</v>
      </c>
      <c r="E18" s="4" t="s">
        <v>6</v>
      </c>
      <c r="F18" s="16">
        <v>0</v>
      </c>
      <c r="G18" s="16">
        <v>0</v>
      </c>
      <c r="H18" s="16">
        <v>0</v>
      </c>
      <c r="I18" s="16">
        <v>0</v>
      </c>
      <c r="J18" s="16">
        <v>75000</v>
      </c>
      <c r="K18" s="16">
        <v>1500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76500</v>
      </c>
    </row>
    <row r="19" spans="1:22" customFormat="1" x14ac:dyDescent="0.35">
      <c r="A19" s="3" t="s">
        <v>41</v>
      </c>
      <c r="B19" s="3" t="s">
        <v>69</v>
      </c>
      <c r="C19" s="4" t="s">
        <v>70</v>
      </c>
      <c r="D19" s="4">
        <v>2019</v>
      </c>
      <c r="E19" s="4" t="s">
        <v>30</v>
      </c>
      <c r="F19" s="16">
        <v>32990</v>
      </c>
      <c r="G19" s="16">
        <v>0</v>
      </c>
      <c r="H19" s="16">
        <v>40956</v>
      </c>
      <c r="I19" s="16">
        <v>0</v>
      </c>
      <c r="J19" s="16">
        <v>0</v>
      </c>
      <c r="K19" s="16">
        <v>5002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78948</v>
      </c>
    </row>
    <row r="20" spans="1:22" customFormat="1" x14ac:dyDescent="0.35">
      <c r="A20" s="3" t="s">
        <v>71</v>
      </c>
      <c r="B20" s="3" t="s">
        <v>72</v>
      </c>
      <c r="C20" s="4" t="s">
        <v>73</v>
      </c>
      <c r="D20" s="4">
        <v>2019</v>
      </c>
      <c r="E20" s="4" t="s">
        <v>30</v>
      </c>
      <c r="F20" s="16">
        <v>182308</v>
      </c>
      <c r="G20" s="16">
        <v>0</v>
      </c>
      <c r="H20" s="16">
        <v>84012</v>
      </c>
      <c r="I20" s="16">
        <v>88004</v>
      </c>
      <c r="J20" s="16">
        <v>0</v>
      </c>
      <c r="K20" s="16">
        <v>20574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374898</v>
      </c>
    </row>
    <row r="21" spans="1:22" customFormat="1" x14ac:dyDescent="0.35">
      <c r="A21" s="3" t="s">
        <v>74</v>
      </c>
      <c r="B21" s="3" t="s">
        <v>75</v>
      </c>
      <c r="C21" s="4" t="s">
        <v>76</v>
      </c>
      <c r="D21" s="4">
        <v>2019</v>
      </c>
      <c r="E21" s="4" t="s">
        <v>30</v>
      </c>
      <c r="F21" s="16">
        <v>191062</v>
      </c>
      <c r="G21" s="16">
        <v>0</v>
      </c>
      <c r="H21" s="16">
        <v>60533</v>
      </c>
      <c r="I21" s="16">
        <v>85089</v>
      </c>
      <c r="J21" s="16">
        <v>0</v>
      </c>
      <c r="K21" s="16">
        <v>15788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352472</v>
      </c>
    </row>
    <row r="22" spans="1:22" customFormat="1" x14ac:dyDescent="0.35">
      <c r="A22" s="3" t="s">
        <v>62</v>
      </c>
      <c r="B22" s="3" t="s">
        <v>39</v>
      </c>
      <c r="C22" s="4" t="s">
        <v>77</v>
      </c>
      <c r="D22" s="4">
        <v>2019</v>
      </c>
      <c r="E22" s="4" t="s">
        <v>30</v>
      </c>
      <c r="F22" s="16">
        <v>0</v>
      </c>
      <c r="G22" s="16">
        <v>66576</v>
      </c>
      <c r="H22" s="16">
        <v>86883</v>
      </c>
      <c r="I22" s="16">
        <v>0</v>
      </c>
      <c r="J22" s="16">
        <v>0</v>
      </c>
      <c r="K22" s="16">
        <v>10536</v>
      </c>
      <c r="L22" s="4" t="s">
        <v>35</v>
      </c>
      <c r="M22" s="17">
        <v>0</v>
      </c>
      <c r="N22" s="17">
        <v>0</v>
      </c>
      <c r="O22" s="17">
        <v>0</v>
      </c>
      <c r="P22" s="17">
        <v>2</v>
      </c>
      <c r="Q22" s="17">
        <v>3</v>
      </c>
      <c r="R22" s="17">
        <v>0</v>
      </c>
      <c r="S22" s="17">
        <v>0</v>
      </c>
      <c r="T22" s="17">
        <v>0</v>
      </c>
      <c r="U22" s="1">
        <v>5</v>
      </c>
      <c r="V22" s="2">
        <f t="shared" si="0"/>
        <v>163995</v>
      </c>
    </row>
    <row r="23" spans="1:22" customFormat="1" x14ac:dyDescent="0.35">
      <c r="A23" s="3" t="s">
        <v>40</v>
      </c>
      <c r="B23" s="3" t="s">
        <v>78</v>
      </c>
      <c r="C23" s="4" t="s">
        <v>79</v>
      </c>
      <c r="D23" s="4">
        <v>2019</v>
      </c>
      <c r="E23" s="4" t="s">
        <v>30</v>
      </c>
      <c r="F23" s="16">
        <v>65383</v>
      </c>
      <c r="G23" s="16">
        <v>0</v>
      </c>
      <c r="H23" s="16">
        <v>74701</v>
      </c>
      <c r="I23" s="16">
        <v>27050</v>
      </c>
      <c r="J23" s="16">
        <v>0</v>
      </c>
      <c r="K23" s="16">
        <v>11455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178589</v>
      </c>
    </row>
    <row r="24" spans="1:22" customFormat="1" x14ac:dyDescent="0.35">
      <c r="A24" s="3" t="s">
        <v>41</v>
      </c>
      <c r="B24" s="3" t="s">
        <v>80</v>
      </c>
      <c r="C24" s="4" t="s">
        <v>81</v>
      </c>
      <c r="D24" s="4">
        <v>2019</v>
      </c>
      <c r="E24" s="4" t="s">
        <v>30</v>
      </c>
      <c r="F24" s="16">
        <v>0</v>
      </c>
      <c r="G24" s="16">
        <v>149016</v>
      </c>
      <c r="H24" s="16">
        <v>96533</v>
      </c>
      <c r="I24" s="16">
        <v>0</v>
      </c>
      <c r="J24" s="16">
        <v>0</v>
      </c>
      <c r="K24" s="16">
        <v>16480</v>
      </c>
      <c r="L24" s="4" t="s">
        <v>35</v>
      </c>
      <c r="M24" s="17">
        <v>0</v>
      </c>
      <c r="N24" s="17">
        <v>0</v>
      </c>
      <c r="O24" s="17">
        <v>0</v>
      </c>
      <c r="P24" s="17">
        <v>14</v>
      </c>
      <c r="Q24" s="17">
        <v>0</v>
      </c>
      <c r="R24" s="17">
        <v>0</v>
      </c>
      <c r="S24" s="17">
        <v>0</v>
      </c>
      <c r="T24" s="17">
        <v>0</v>
      </c>
      <c r="U24" s="1">
        <v>14</v>
      </c>
      <c r="V24" s="2">
        <f t="shared" si="0"/>
        <v>262029</v>
      </c>
    </row>
    <row r="25" spans="1:22" customFormat="1" x14ac:dyDescent="0.35">
      <c r="A25" s="3" t="s">
        <v>40</v>
      </c>
      <c r="B25" s="3" t="s">
        <v>82</v>
      </c>
      <c r="C25" s="4" t="s">
        <v>109</v>
      </c>
      <c r="D25" s="4">
        <v>2019</v>
      </c>
      <c r="E25" s="4" t="s">
        <v>30</v>
      </c>
      <c r="F25" s="16">
        <v>396537</v>
      </c>
      <c r="G25" s="16">
        <v>0</v>
      </c>
      <c r="H25" s="16">
        <v>269386</v>
      </c>
      <c r="I25" s="16">
        <v>108791</v>
      </c>
      <c r="J25" s="16">
        <v>0</v>
      </c>
      <c r="K25" s="16">
        <v>51516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826230</v>
      </c>
    </row>
    <row r="26" spans="1:22" customFormat="1" x14ac:dyDescent="0.35">
      <c r="A26" s="3" t="s">
        <v>41</v>
      </c>
      <c r="B26" s="3" t="s">
        <v>83</v>
      </c>
      <c r="C26" s="4" t="s">
        <v>107</v>
      </c>
      <c r="D26" s="4">
        <v>2019</v>
      </c>
      <c r="E26" s="4" t="s">
        <v>34</v>
      </c>
      <c r="F26" s="16">
        <v>0</v>
      </c>
      <c r="G26" s="16">
        <v>0</v>
      </c>
      <c r="H26" s="16">
        <v>78081</v>
      </c>
      <c r="I26" s="16">
        <v>0</v>
      </c>
      <c r="J26" s="16">
        <v>0</v>
      </c>
      <c r="K26" s="16">
        <v>5466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83547</v>
      </c>
    </row>
    <row r="27" spans="1:22" customFormat="1" x14ac:dyDescent="0.35">
      <c r="A27" s="3" t="s">
        <v>41</v>
      </c>
      <c r="B27" s="3" t="s">
        <v>84</v>
      </c>
      <c r="C27" s="4" t="s">
        <v>108</v>
      </c>
      <c r="D27" s="4">
        <v>2019</v>
      </c>
      <c r="E27" s="4" t="s">
        <v>30</v>
      </c>
      <c r="F27" s="16">
        <v>0</v>
      </c>
      <c r="G27" s="16">
        <v>310620</v>
      </c>
      <c r="H27" s="16">
        <v>102128</v>
      </c>
      <c r="I27" s="16">
        <v>0</v>
      </c>
      <c r="J27" s="16">
        <v>0</v>
      </c>
      <c r="K27" s="16">
        <v>27965</v>
      </c>
      <c r="L27" s="4" t="s">
        <v>35</v>
      </c>
      <c r="M27" s="17">
        <v>0</v>
      </c>
      <c r="N27" s="17">
        <v>0</v>
      </c>
      <c r="O27" s="17">
        <v>0</v>
      </c>
      <c r="P27" s="17">
        <v>15</v>
      </c>
      <c r="Q27" s="17">
        <v>10</v>
      </c>
      <c r="R27" s="17">
        <v>0</v>
      </c>
      <c r="S27" s="17">
        <v>0</v>
      </c>
      <c r="T27" s="17">
        <v>0</v>
      </c>
      <c r="U27" s="1">
        <v>25</v>
      </c>
      <c r="V27" s="2">
        <f t="shared" si="0"/>
        <v>440713</v>
      </c>
    </row>
    <row r="28" spans="1:22" customFormat="1" x14ac:dyDescent="0.35">
      <c r="A28" s="3" t="s">
        <v>71</v>
      </c>
      <c r="B28" s="3" t="s">
        <v>85</v>
      </c>
      <c r="C28" s="4" t="s">
        <v>86</v>
      </c>
      <c r="D28" s="4">
        <v>2019</v>
      </c>
      <c r="E28" s="4" t="s">
        <v>30</v>
      </c>
      <c r="F28" s="16">
        <v>0</v>
      </c>
      <c r="G28" s="16">
        <v>165924</v>
      </c>
      <c r="H28" s="16">
        <v>102859</v>
      </c>
      <c r="I28" s="16">
        <v>0</v>
      </c>
      <c r="J28" s="16">
        <v>0</v>
      </c>
      <c r="K28" s="16">
        <v>26431</v>
      </c>
      <c r="L28" s="4" t="s">
        <v>35</v>
      </c>
      <c r="M28" s="17">
        <v>0</v>
      </c>
      <c r="N28" s="17">
        <v>0</v>
      </c>
      <c r="O28" s="17">
        <v>17</v>
      </c>
      <c r="P28" s="17">
        <v>2</v>
      </c>
      <c r="Q28" s="17">
        <v>0</v>
      </c>
      <c r="R28" s="17">
        <v>0</v>
      </c>
      <c r="S28" s="17">
        <v>0</v>
      </c>
      <c r="T28" s="17">
        <v>0</v>
      </c>
      <c r="U28" s="1">
        <v>19</v>
      </c>
      <c r="V28" s="2">
        <f t="shared" si="0"/>
        <v>295214</v>
      </c>
    </row>
    <row r="29" spans="1:22" customFormat="1" x14ac:dyDescent="0.35">
      <c r="A29" s="3" t="s">
        <v>62</v>
      </c>
      <c r="B29" s="3" t="s">
        <v>87</v>
      </c>
      <c r="C29" s="4" t="s">
        <v>106</v>
      </c>
      <c r="D29" s="4">
        <v>2019</v>
      </c>
      <c r="E29" s="4" t="s">
        <v>30</v>
      </c>
      <c r="F29" s="16">
        <v>0</v>
      </c>
      <c r="G29" s="16">
        <v>101856</v>
      </c>
      <c r="H29" s="16">
        <v>81839</v>
      </c>
      <c r="I29" s="16">
        <v>0</v>
      </c>
      <c r="J29" s="16">
        <v>0</v>
      </c>
      <c r="K29" s="16">
        <v>8895</v>
      </c>
      <c r="L29" s="4" t="s">
        <v>35</v>
      </c>
      <c r="M29" s="17">
        <v>0</v>
      </c>
      <c r="N29" s="17">
        <v>0</v>
      </c>
      <c r="O29" s="17">
        <v>0</v>
      </c>
      <c r="P29" s="17">
        <v>2</v>
      </c>
      <c r="Q29" s="17">
        <v>3</v>
      </c>
      <c r="R29" s="17">
        <v>2</v>
      </c>
      <c r="S29" s="17">
        <v>0</v>
      </c>
      <c r="T29" s="17">
        <v>0</v>
      </c>
      <c r="U29" s="1">
        <v>7</v>
      </c>
      <c r="V29" s="2">
        <f t="shared" si="0"/>
        <v>192590</v>
      </c>
    </row>
    <row r="30" spans="1:22" customFormat="1" x14ac:dyDescent="0.35">
      <c r="A30" s="3" t="s">
        <v>62</v>
      </c>
      <c r="B30" s="3" t="s">
        <v>88</v>
      </c>
      <c r="C30" s="4" t="s">
        <v>104</v>
      </c>
      <c r="D30" s="4">
        <v>2019</v>
      </c>
      <c r="E30" s="4" t="s">
        <v>30</v>
      </c>
      <c r="F30" s="16">
        <v>0</v>
      </c>
      <c r="G30" s="16">
        <v>15096</v>
      </c>
      <c r="H30" s="16">
        <v>15420</v>
      </c>
      <c r="I30" s="16">
        <v>0</v>
      </c>
      <c r="J30" s="16">
        <v>0</v>
      </c>
      <c r="K30" s="16">
        <v>2258</v>
      </c>
      <c r="L30" s="4" t="s">
        <v>35</v>
      </c>
      <c r="M30" s="17">
        <v>0</v>
      </c>
      <c r="N30" s="17">
        <v>0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">
        <v>1</v>
      </c>
      <c r="V30" s="2">
        <f t="shared" si="0"/>
        <v>32774</v>
      </c>
    </row>
    <row r="31" spans="1:22" customFormat="1" x14ac:dyDescent="0.35">
      <c r="A31" s="3" t="s">
        <v>62</v>
      </c>
      <c r="B31" s="3" t="s">
        <v>89</v>
      </c>
      <c r="C31" s="4" t="s">
        <v>105</v>
      </c>
      <c r="D31" s="4">
        <v>2019</v>
      </c>
      <c r="E31" s="4" t="s">
        <v>30</v>
      </c>
      <c r="F31" s="16">
        <v>0</v>
      </c>
      <c r="G31" s="16">
        <v>141048</v>
      </c>
      <c r="H31" s="16">
        <v>108364</v>
      </c>
      <c r="I31" s="16">
        <v>0</v>
      </c>
      <c r="J31" s="16">
        <v>0</v>
      </c>
      <c r="K31" s="16">
        <v>17897</v>
      </c>
      <c r="L31" s="4" t="s">
        <v>35</v>
      </c>
      <c r="M31" s="17">
        <v>0</v>
      </c>
      <c r="N31" s="17">
        <v>0</v>
      </c>
      <c r="O31" s="17">
        <v>5</v>
      </c>
      <c r="P31" s="17">
        <v>5</v>
      </c>
      <c r="Q31" s="17">
        <v>3</v>
      </c>
      <c r="R31" s="17">
        <v>0</v>
      </c>
      <c r="S31" s="17">
        <v>0</v>
      </c>
      <c r="T31" s="17">
        <v>0</v>
      </c>
      <c r="U31" s="1">
        <v>13</v>
      </c>
      <c r="V31" s="2">
        <f t="shared" si="0"/>
        <v>267309</v>
      </c>
    </row>
    <row r="32" spans="1:22" customFormat="1" x14ac:dyDescent="0.35">
      <c r="A32" s="3" t="s">
        <v>71</v>
      </c>
      <c r="B32" s="3" t="s">
        <v>90</v>
      </c>
      <c r="C32" s="4" t="s">
        <v>91</v>
      </c>
      <c r="D32" s="4">
        <v>2019</v>
      </c>
      <c r="E32" s="4" t="s">
        <v>30</v>
      </c>
      <c r="F32" s="16">
        <v>0</v>
      </c>
      <c r="G32" s="16">
        <v>140400</v>
      </c>
      <c r="H32" s="16">
        <v>103765</v>
      </c>
      <c r="I32" s="16">
        <v>0</v>
      </c>
      <c r="J32" s="16">
        <v>0</v>
      </c>
      <c r="K32" s="16">
        <v>24037</v>
      </c>
      <c r="L32" s="4" t="s">
        <v>35</v>
      </c>
      <c r="M32" s="17">
        <v>0</v>
      </c>
      <c r="N32" s="17">
        <v>0</v>
      </c>
      <c r="O32" s="17">
        <v>14</v>
      </c>
      <c r="P32" s="17">
        <v>2</v>
      </c>
      <c r="Q32" s="17">
        <v>0</v>
      </c>
      <c r="R32" s="17">
        <v>0</v>
      </c>
      <c r="S32" s="17">
        <v>0</v>
      </c>
      <c r="T32" s="17">
        <v>0</v>
      </c>
      <c r="U32" s="1">
        <v>16</v>
      </c>
      <c r="V32" s="2">
        <f t="shared" si="0"/>
        <v>268202</v>
      </c>
    </row>
    <row r="33" spans="1:22" customFormat="1" x14ac:dyDescent="0.35">
      <c r="A33" s="3" t="s">
        <v>65</v>
      </c>
      <c r="B33" s="3" t="s">
        <v>92</v>
      </c>
      <c r="C33" s="4" t="s">
        <v>93</v>
      </c>
      <c r="D33" s="4">
        <v>2019</v>
      </c>
      <c r="E33" s="4" t="s">
        <v>30</v>
      </c>
      <c r="F33" s="16">
        <v>0</v>
      </c>
      <c r="G33" s="16">
        <v>0</v>
      </c>
      <c r="H33" s="16">
        <v>159593</v>
      </c>
      <c r="I33" s="16">
        <v>69360</v>
      </c>
      <c r="J33" s="16">
        <v>0</v>
      </c>
      <c r="K33" s="16">
        <v>22759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251712</v>
      </c>
    </row>
    <row r="34" spans="1:22" customFormat="1" x14ac:dyDescent="0.35">
      <c r="A34" s="3" t="s">
        <v>71</v>
      </c>
      <c r="B34" s="3" t="s">
        <v>94</v>
      </c>
      <c r="C34" s="4" t="s">
        <v>95</v>
      </c>
      <c r="D34" s="4">
        <v>2019</v>
      </c>
      <c r="E34" s="4" t="s">
        <v>30</v>
      </c>
      <c r="F34" s="16">
        <v>0</v>
      </c>
      <c r="G34" s="16">
        <v>195720</v>
      </c>
      <c r="H34" s="16">
        <v>109139</v>
      </c>
      <c r="I34" s="16">
        <v>0</v>
      </c>
      <c r="J34" s="16">
        <v>0</v>
      </c>
      <c r="K34" s="16">
        <v>22467</v>
      </c>
      <c r="L34" s="4" t="s">
        <v>35</v>
      </c>
      <c r="M34" s="17">
        <v>0</v>
      </c>
      <c r="N34" s="17">
        <v>0</v>
      </c>
      <c r="O34" s="17">
        <v>18</v>
      </c>
      <c r="P34" s="17">
        <v>4</v>
      </c>
      <c r="Q34" s="17">
        <v>0</v>
      </c>
      <c r="R34" s="17">
        <v>0</v>
      </c>
      <c r="S34" s="17">
        <v>0</v>
      </c>
      <c r="T34" s="17">
        <v>0</v>
      </c>
      <c r="U34" s="1">
        <v>22</v>
      </c>
      <c r="V34" s="2">
        <f t="shared" si="0"/>
        <v>327326</v>
      </c>
    </row>
    <row r="35" spans="1:22" customFormat="1" x14ac:dyDescent="0.35">
      <c r="A35" s="3" t="s">
        <v>41</v>
      </c>
      <c r="B35" s="3" t="s">
        <v>96</v>
      </c>
      <c r="C35" s="4" t="s">
        <v>97</v>
      </c>
      <c r="D35" s="4">
        <v>2019</v>
      </c>
      <c r="E35" s="4" t="s">
        <v>30</v>
      </c>
      <c r="F35" s="16">
        <v>0</v>
      </c>
      <c r="G35" s="16">
        <v>102096</v>
      </c>
      <c r="H35" s="16">
        <v>64320</v>
      </c>
      <c r="I35" s="16">
        <v>0</v>
      </c>
      <c r="J35" s="16">
        <v>0</v>
      </c>
      <c r="K35" s="16">
        <v>11458</v>
      </c>
      <c r="L35" s="4" t="s">
        <v>35</v>
      </c>
      <c r="M35" s="17">
        <v>0</v>
      </c>
      <c r="N35" s="17">
        <v>0</v>
      </c>
      <c r="O35" s="17">
        <v>12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">
        <v>12</v>
      </c>
      <c r="V35" s="2">
        <f t="shared" si="0"/>
        <v>177874</v>
      </c>
    </row>
    <row r="36" spans="1:22" customFormat="1" x14ac:dyDescent="0.35">
      <c r="A36" s="3" t="s">
        <v>71</v>
      </c>
      <c r="B36" s="3" t="s">
        <v>98</v>
      </c>
      <c r="C36" s="4" t="s">
        <v>99</v>
      </c>
      <c r="D36" s="4">
        <v>2019</v>
      </c>
      <c r="E36" s="4" t="s">
        <v>34</v>
      </c>
      <c r="F36" s="16">
        <v>0</v>
      </c>
      <c r="G36" s="16">
        <v>0</v>
      </c>
      <c r="H36" s="16">
        <v>483088</v>
      </c>
      <c r="I36" s="16">
        <v>0</v>
      </c>
      <c r="J36" s="16">
        <v>0</v>
      </c>
      <c r="K36" s="16">
        <v>41912</v>
      </c>
      <c r="L36" s="4" t="s">
        <v>32</v>
      </c>
      <c r="M36" s="17"/>
      <c r="N36" s="17"/>
      <c r="O36" s="17"/>
      <c r="P36" s="17"/>
      <c r="Q36" s="17"/>
      <c r="R36" s="17"/>
      <c r="S36" s="17"/>
      <c r="T36" s="17"/>
      <c r="U36" s="1"/>
      <c r="V36" s="2">
        <f t="shared" si="0"/>
        <v>525000</v>
      </c>
    </row>
    <row r="37" spans="1:22" customFormat="1" ht="29" x14ac:dyDescent="0.35">
      <c r="A37" s="3" t="s">
        <v>71</v>
      </c>
      <c r="B37" s="3" t="s">
        <v>100</v>
      </c>
      <c r="C37" s="4" t="s">
        <v>101</v>
      </c>
      <c r="D37" s="4">
        <v>2019</v>
      </c>
      <c r="E37" s="20" t="s">
        <v>36</v>
      </c>
      <c r="F37" s="16">
        <v>0</v>
      </c>
      <c r="G37" s="16">
        <v>204192</v>
      </c>
      <c r="H37" s="16">
        <v>140602</v>
      </c>
      <c r="I37" s="16">
        <v>62813</v>
      </c>
      <c r="J37" s="16">
        <v>0</v>
      </c>
      <c r="K37" s="16">
        <v>40214</v>
      </c>
      <c r="L37" s="4" t="s">
        <v>35</v>
      </c>
      <c r="M37" s="17">
        <v>0</v>
      </c>
      <c r="N37" s="17">
        <v>0</v>
      </c>
      <c r="O37" s="17">
        <v>24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">
        <v>24</v>
      </c>
      <c r="V37" s="2">
        <f t="shared" si="0"/>
        <v>447821</v>
      </c>
    </row>
    <row r="38" spans="1:22" customFormat="1" ht="29" x14ac:dyDescent="0.35">
      <c r="A38" s="3" t="s">
        <v>71</v>
      </c>
      <c r="B38" s="3" t="s">
        <v>102</v>
      </c>
      <c r="C38" s="4" t="s">
        <v>103</v>
      </c>
      <c r="D38" s="4">
        <v>2019</v>
      </c>
      <c r="E38" s="20" t="s">
        <v>36</v>
      </c>
      <c r="F38" s="16">
        <v>0</v>
      </c>
      <c r="G38" s="16">
        <v>51048</v>
      </c>
      <c r="H38" s="16">
        <v>35449</v>
      </c>
      <c r="I38" s="16">
        <v>15703</v>
      </c>
      <c r="J38" s="16">
        <v>0</v>
      </c>
      <c r="K38" s="16">
        <v>10083</v>
      </c>
      <c r="L38" s="4" t="s">
        <v>35</v>
      </c>
      <c r="M38" s="17">
        <v>0</v>
      </c>
      <c r="N38" s="17">
        <v>0</v>
      </c>
      <c r="O38" s="17">
        <v>6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">
        <v>6</v>
      </c>
      <c r="V38" s="2">
        <f t="shared" si="0"/>
        <v>112283</v>
      </c>
    </row>
    <row r="39" spans="1:22" x14ac:dyDescent="0.3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>SUM(M39:T39)</f>
        <v>0</v>
      </c>
      <c r="V39" s="2">
        <f t="shared" ref="V39:V48" si="1">SUM(F39:K39)</f>
        <v>0</v>
      </c>
    </row>
    <row r="40" spans="1:22" x14ac:dyDescent="0.3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 t="shared" ref="U40:U48" si="2">SUM(M40:T40)</f>
        <v>0</v>
      </c>
      <c r="V40" s="2">
        <f t="shared" si="1"/>
        <v>0</v>
      </c>
    </row>
    <row r="41" spans="1:22" x14ac:dyDescent="0.3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 t="shared" si="2"/>
        <v>0</v>
      </c>
      <c r="V41" s="2">
        <f t="shared" si="1"/>
        <v>0</v>
      </c>
    </row>
    <row r="42" spans="1:22" x14ac:dyDescent="0.3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si="2"/>
        <v>0</v>
      </c>
      <c r="V42" s="2">
        <f t="shared" si="1"/>
        <v>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2"/>
        <v>0</v>
      </c>
      <c r="V43" s="2">
        <f t="shared" si="1"/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2"/>
        <v>0</v>
      </c>
      <c r="V44" s="2">
        <f t="shared" si="1"/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ref="U47" si="3">SUM(M47:T47)</f>
        <v>0</v>
      </c>
      <c r="V47" s="2">
        <f t="shared" ref="V47" si="4">SUM(F47:K47)</f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2"/>
        <v>0</v>
      </c>
      <c r="V48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39:V46">
    <cfRule type="cellIs" dxfId="12" priority="15" operator="lessThan">
      <formula>0</formula>
    </cfRule>
  </conditionalFormatting>
  <conditionalFormatting sqref="V39:V46">
    <cfRule type="expression" dxfId="11" priority="16">
      <formula>$V$39&lt;0</formula>
    </cfRule>
  </conditionalFormatting>
  <conditionalFormatting sqref="D39:D46">
    <cfRule type="expression" dxfId="10" priority="14">
      <formula>OR($D39&gt;2019,AND($D39&lt;2019,$D39&lt;&gt;""))</formula>
    </cfRule>
  </conditionalFormatting>
  <conditionalFormatting sqref="V48">
    <cfRule type="cellIs" dxfId="9" priority="11" operator="lessThan">
      <formula>0</formula>
    </cfRule>
  </conditionalFormatting>
  <conditionalFormatting sqref="V48">
    <cfRule type="expression" dxfId="8" priority="12">
      <formula>$V$39&lt;0</formula>
    </cfRule>
  </conditionalFormatting>
  <conditionalFormatting sqref="D48">
    <cfRule type="expression" dxfId="7" priority="10">
      <formula>OR($D48&gt;2019,AND($D48&lt;2019,$D48&lt;&gt;""))</formula>
    </cfRule>
  </conditionalFormatting>
  <conditionalFormatting sqref="V47">
    <cfRule type="cellIs" dxfId="6" priority="7" operator="lessThan">
      <formula>0</formula>
    </cfRule>
  </conditionalFormatting>
  <conditionalFormatting sqref="V47">
    <cfRule type="expression" dxfId="5" priority="8">
      <formula>$V$39&lt;0</formula>
    </cfRule>
  </conditionalFormatting>
  <conditionalFormatting sqref="D47">
    <cfRule type="expression" dxfId="4" priority="6">
      <formula>OR($D47&gt;2019,AND($D47&lt;2019,$D47&lt;&gt;""))</formula>
    </cfRule>
  </conditionalFormatting>
  <conditionalFormatting sqref="V7:V38">
    <cfRule type="cellIs" dxfId="3" priority="3" operator="lessThan">
      <formula>0</formula>
    </cfRule>
  </conditionalFormatting>
  <conditionalFormatting sqref="V7:V38">
    <cfRule type="expression" dxfId="2" priority="4">
      <formula>$V$7&lt;0</formula>
    </cfRule>
  </conditionalFormatting>
  <conditionalFormatting sqref="D7:D38">
    <cfRule type="expression" dxfId="1" priority="2">
      <formula>OR($D7&gt;2019,AND($D7&lt;2019,$D7&lt;&gt;""))</formula>
    </cfRule>
  </conditionalFormatting>
  <conditionalFormatting sqref="C7:C48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48">
      <formula1>"N/A, FMR, Actual Rent"</formula1>
    </dataValidation>
    <dataValidation type="list" allowBlank="1" showInputMessage="1" showErrorMessage="1" sqref="E7:E4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2018-06-12T20:03:50Z</dcterms:modified>
</cp:coreProperties>
</file>