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FAE441B0-2EC4-481A-BA88-535BA383360B}" xr6:coauthVersionLast="45" xr6:coauthVersionMax="45" xr10:uidLastSave="{00000000-0000-0000-0000-000000000000}"/>
  <bookViews>
    <workbookView xWindow="-108" yWindow="-108" windowWidth="27288" windowHeight="17664" xr2:uid="{59FC5852-2BAA-4BC4-9889-09D329C9BBA7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1" l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<sst xmlns="http://schemas.openxmlformats.org/spreadsheetml/2006/main" count="74" uniqueCount="54">
  <si>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</si>
  <si>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</si>
  <si>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</si>
  <si>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</si>
  <si>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</si>
  <si>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</si>
  <si>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</si>
  <si>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</si>
  <si>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</si>
  <si>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</si>
  <si>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</si>
  <si>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</si>
  <si>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</si>
  <si>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</si>
  <si>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</si>
  <si>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</si>
  <si>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</si>
  <si>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</si>
  <si>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</si>
  <si>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</si>
  <si>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</si>
  <si>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</si>
  <si>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</si>
  <si>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</si>
  <si>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</si>
  <si>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</si>
  <si>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</si>
  <si>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</si>
  <si>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</si>
  <si>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</si>
  <si>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CA-511</t>
  </si>
  <si>
    <t>San Joaquin County</t>
  </si>
  <si>
    <t>CHARM</t>
  </si>
  <si>
    <t>CA0248L9T111910</t>
  </si>
  <si>
    <t/>
  </si>
  <si>
    <t>San Francisco</t>
  </si>
  <si>
    <t>Stockton/San Joaquin County CoC</t>
  </si>
  <si>
    <t xml:space="preserve">San Joaquin County </t>
  </si>
  <si>
    <t>From Homelessness to Homes II</t>
  </si>
  <si>
    <t>CA0250L9T111911</t>
  </si>
  <si>
    <t>PH</t>
  </si>
  <si>
    <t>FMR</t>
  </si>
  <si>
    <t>Hermanas I</t>
  </si>
  <si>
    <t>CA0251L9T111910</t>
  </si>
  <si>
    <t>HOPE</t>
  </si>
  <si>
    <t>CA0252L9T111911</t>
  </si>
  <si>
    <t>Shelter Plus Care - combined</t>
  </si>
  <si>
    <t>CA0253L9T111912</t>
  </si>
  <si>
    <t>SPICE</t>
  </si>
  <si>
    <t>CA0763L9T111909</t>
  </si>
  <si>
    <t>Shelter Plus Care 5</t>
  </si>
  <si>
    <t>CA0835L9T111905</t>
  </si>
  <si>
    <t>CARE (Coordinated Area Response Effort)</t>
  </si>
  <si>
    <t>CA0902L9T111910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</si>
</sst>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11CE-AF2B-4610-9DAD-95F47D67ED14}">
  <sheetPr codeName="Sheet30">
    <pageSetUpPr fitToPage="1"/>
  </sheetPr>
  <dimension ref="A1:V1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4" t="s">
        <v>35</v>
      </c>
      <c r="C1" s="24"/>
      <c r="D1" s="24"/>
      <c r="E1" s="25" t="s">
        <v>1</v>
      </c>
      <c r="F1" s="26"/>
      <c r="G1" s="27"/>
      <c r="H1" s="28" t="s">
        <v>37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36</v>
      </c>
      <c r="C3" s="24"/>
      <c r="D3" s="24"/>
      <c r="E3" s="34" t="s">
        <v>4</v>
      </c>
      <c r="F3" s="35"/>
      <c r="G3" s="36"/>
      <c r="H3" s="37">
        <f ca="1">SUM(OFFSET(V6,1,0,500,1))</f>
        <v>5067283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92094</v>
      </c>
      <c r="K7" s="15">
        <v>6446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14" si="0">SUM(M7:T7)</f>
        <v>0</v>
      </c>
      <c r="V7" s="18">
        <f t="shared" ref="V7:V14" si="1">SUM(F7:K7)</f>
        <v>98540</v>
      </c>
    </row>
    <row r="8" spans="1:22" x14ac:dyDescent="0.3">
      <c r="A8" s="13" t="s">
        <v>31</v>
      </c>
      <c r="B8" s="13" t="s">
        <v>38</v>
      </c>
      <c r="C8" s="14" t="s">
        <v>39</v>
      </c>
      <c r="D8" s="14">
        <v>2021</v>
      </c>
      <c r="E8" s="14" t="s">
        <v>40</v>
      </c>
      <c r="F8" s="15">
        <v>0</v>
      </c>
      <c r="G8" s="15">
        <v>247800</v>
      </c>
      <c r="H8" s="15">
        <v>58910</v>
      </c>
      <c r="I8" s="15">
        <v>0</v>
      </c>
      <c r="J8" s="15">
        <v>0</v>
      </c>
      <c r="K8" s="15">
        <v>19680</v>
      </c>
      <c r="L8" s="14" t="s">
        <v>41</v>
      </c>
      <c r="M8" s="16">
        <v>0</v>
      </c>
      <c r="N8" s="16">
        <v>0</v>
      </c>
      <c r="O8" s="16">
        <v>25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25</v>
      </c>
      <c r="V8" s="18">
        <f t="shared" si="1"/>
        <v>326390</v>
      </c>
    </row>
    <row r="9" spans="1:22" x14ac:dyDescent="0.3">
      <c r="A9" s="13" t="s">
        <v>31</v>
      </c>
      <c r="B9" s="13" t="s">
        <v>42</v>
      </c>
      <c r="C9" s="14" t="s">
        <v>43</v>
      </c>
      <c r="D9" s="14">
        <v>2021</v>
      </c>
      <c r="E9" s="14" t="s">
        <v>40</v>
      </c>
      <c r="F9" s="15">
        <v>0</v>
      </c>
      <c r="G9" s="15">
        <v>99120</v>
      </c>
      <c r="H9" s="15">
        <v>54277</v>
      </c>
      <c r="I9" s="15">
        <v>0</v>
      </c>
      <c r="J9" s="15">
        <v>0</v>
      </c>
      <c r="K9" s="15">
        <v>9417</v>
      </c>
      <c r="L9" s="14" t="s">
        <v>41</v>
      </c>
      <c r="M9" s="16">
        <v>0</v>
      </c>
      <c r="N9" s="16">
        <v>0</v>
      </c>
      <c r="O9" s="16">
        <v>10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10</v>
      </c>
      <c r="V9" s="18">
        <f t="shared" si="1"/>
        <v>162814</v>
      </c>
    </row>
    <row r="10" spans="1:22" x14ac:dyDescent="0.3">
      <c r="A10" s="13" t="s">
        <v>31</v>
      </c>
      <c r="B10" s="13" t="s">
        <v>44</v>
      </c>
      <c r="C10" s="14" t="s">
        <v>45</v>
      </c>
      <c r="D10" s="14">
        <v>2021</v>
      </c>
      <c r="E10" s="14" t="s">
        <v>40</v>
      </c>
      <c r="F10" s="15">
        <v>205407</v>
      </c>
      <c r="G10" s="15">
        <v>0</v>
      </c>
      <c r="H10" s="15">
        <v>166835</v>
      </c>
      <c r="I10" s="15">
        <v>37112</v>
      </c>
      <c r="J10" s="15">
        <v>0</v>
      </c>
      <c r="K10" s="15">
        <v>24899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434253</v>
      </c>
    </row>
    <row r="11" spans="1:22" x14ac:dyDescent="0.3">
      <c r="A11" s="13" t="s">
        <v>31</v>
      </c>
      <c r="B11" s="13" t="s">
        <v>46</v>
      </c>
      <c r="C11" s="14" t="s">
        <v>47</v>
      </c>
      <c r="D11" s="14">
        <v>2021</v>
      </c>
      <c r="E11" s="14" t="s">
        <v>40</v>
      </c>
      <c r="F11" s="15">
        <v>0</v>
      </c>
      <c r="G11" s="15">
        <v>2501568</v>
      </c>
      <c r="H11" s="15">
        <v>0</v>
      </c>
      <c r="I11" s="15">
        <v>0</v>
      </c>
      <c r="J11" s="15">
        <v>0</v>
      </c>
      <c r="K11" s="15">
        <v>157823</v>
      </c>
      <c r="L11" s="14" t="s">
        <v>41</v>
      </c>
      <c r="M11" s="16">
        <v>0</v>
      </c>
      <c r="N11" s="16">
        <v>2</v>
      </c>
      <c r="O11" s="16">
        <v>173</v>
      </c>
      <c r="P11" s="16">
        <v>35</v>
      </c>
      <c r="Q11" s="16">
        <v>14</v>
      </c>
      <c r="R11" s="16">
        <v>2</v>
      </c>
      <c r="S11" s="16">
        <v>0</v>
      </c>
      <c r="T11" s="16">
        <v>0</v>
      </c>
      <c r="U11" s="17">
        <f t="shared" si="0"/>
        <v>226</v>
      </c>
      <c r="V11" s="18">
        <f t="shared" si="1"/>
        <v>2659391</v>
      </c>
    </row>
    <row r="12" spans="1:22" x14ac:dyDescent="0.3">
      <c r="A12" s="13" t="s">
        <v>31</v>
      </c>
      <c r="B12" s="13" t="s">
        <v>48</v>
      </c>
      <c r="C12" s="14" t="s">
        <v>49</v>
      </c>
      <c r="D12" s="14">
        <v>2021</v>
      </c>
      <c r="E12" s="14" t="s">
        <v>40</v>
      </c>
      <c r="F12" s="15">
        <v>0</v>
      </c>
      <c r="G12" s="15">
        <v>0</v>
      </c>
      <c r="H12" s="15">
        <v>35223</v>
      </c>
      <c r="I12" s="15">
        <v>124137</v>
      </c>
      <c r="J12" s="15">
        <v>0</v>
      </c>
      <c r="K12" s="15">
        <v>9506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168866</v>
      </c>
    </row>
    <row r="13" spans="1:22" x14ac:dyDescent="0.3">
      <c r="A13" s="13" t="s">
        <v>31</v>
      </c>
      <c r="B13" s="13" t="s">
        <v>50</v>
      </c>
      <c r="C13" s="14" t="s">
        <v>51</v>
      </c>
      <c r="D13" s="14">
        <v>2021</v>
      </c>
      <c r="E13" s="14" t="s">
        <v>40</v>
      </c>
      <c r="F13" s="15">
        <v>0</v>
      </c>
      <c r="G13" s="15">
        <v>258132</v>
      </c>
      <c r="H13" s="15">
        <v>0</v>
      </c>
      <c r="I13" s="15">
        <v>0</v>
      </c>
      <c r="J13" s="15">
        <v>0</v>
      </c>
      <c r="K13" s="15">
        <v>15724</v>
      </c>
      <c r="L13" s="14" t="s">
        <v>41</v>
      </c>
      <c r="M13" s="16">
        <v>5</v>
      </c>
      <c r="N13" s="16">
        <v>16</v>
      </c>
      <c r="O13" s="16">
        <v>0</v>
      </c>
      <c r="P13" s="16">
        <v>7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28</v>
      </c>
      <c r="V13" s="18">
        <f t="shared" si="1"/>
        <v>273856</v>
      </c>
    </row>
    <row r="14" spans="1:22" x14ac:dyDescent="0.3">
      <c r="A14" s="13" t="s">
        <v>31</v>
      </c>
      <c r="B14" s="13" t="s">
        <v>52</v>
      </c>
      <c r="C14" s="14" t="s">
        <v>53</v>
      </c>
      <c r="D14" s="14">
        <v>2021</v>
      </c>
      <c r="E14" s="14" t="s">
        <v>40</v>
      </c>
      <c r="F14" s="15">
        <v>0</v>
      </c>
      <c r="G14" s="15">
        <v>590748</v>
      </c>
      <c r="H14" s="15">
        <v>283426</v>
      </c>
      <c r="I14" s="15">
        <v>0</v>
      </c>
      <c r="J14" s="15">
        <v>0</v>
      </c>
      <c r="K14" s="15">
        <v>68999</v>
      </c>
      <c r="L14" s="14" t="s">
        <v>41</v>
      </c>
      <c r="M14" s="16">
        <v>0</v>
      </c>
      <c r="N14" s="16">
        <v>0</v>
      </c>
      <c r="O14" s="16">
        <v>38</v>
      </c>
      <c r="P14" s="16">
        <v>12</v>
      </c>
      <c r="Q14" s="16">
        <v>3</v>
      </c>
      <c r="R14" s="16">
        <v>0</v>
      </c>
      <c r="S14" s="16">
        <v>0</v>
      </c>
      <c r="T14" s="16">
        <v>0</v>
      </c>
      <c r="U14" s="17">
        <f t="shared" si="0"/>
        <v>53</v>
      </c>
      <c r="V14" s="18">
        <f t="shared" si="1"/>
        <v>943173</v>
      </c>
    </row>
    <row r="15" spans="1:22" x14ac:dyDescent="0.3">
      <c r="V15" s="19"/>
    </row>
  </sheetData>
  <autoFilter ref="A6:V6" xr:uid="{9B1AFA28-A5AD-41CE-A1E3-3606A166447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4">
    <cfRule type="expression" dxfId="3" priority="4">
      <formula>OR($D7&gt;2021,AND($D7&lt;2021,$D7&lt;&gt;""))</formula>
    </cfRule>
  </conditionalFormatting>
  <conditionalFormatting sqref="V7:V14">
    <cfRule type="cellIs" dxfId="2" priority="1" operator="lessThan">
      <formula>0</formula>
    </cfRule>
  </conditionalFormatting>
  <conditionalFormatting sqref="V7:V14">
    <cfRule type="expression" dxfId="1" priority="2">
      <formula>$V$7&lt;0</formula>
    </cfRule>
  </conditionalFormatting>
  <conditionalFormatting sqref="C7:C14">
    <cfRule type="expression" dxfId="0" priority="5">
      <formula>(#REF!&gt;1)</formula>
    </cfRule>
  </conditionalFormatting>
  <dataValidations count="3">
    <dataValidation type="list" allowBlank="1" showInputMessage="1" showErrorMessage="1" sqref="E7:E14" xr:uid="{C3E69541-5D84-4AAD-B99F-43F4B0B867EE}">
      <formula1>"PH, TH, Joint TH &amp; PH-RRH, HMIS, SSO, TRA, PRA, SRA, S+C/SRO"</formula1>
    </dataValidation>
    <dataValidation allowBlank="1" showErrorMessage="1" sqref="A6:V6 F7:K14 M7:T14" xr:uid="{093DA2F7-317B-4F7B-82C2-74B369A36B61}"/>
    <dataValidation type="list" allowBlank="1" showInputMessage="1" showErrorMessage="1" sqref="L7:L14" xr:uid="{76702E2E-D0D2-462F-A8E8-B9EF8B1B54C3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2020-06-14T22:21:31Z</dcterms:created>
  <dcterms:modified xsi:type="dcterms:W3CDTF">2020-07-22T13:02:33Z</dcterms:modified>
</cp:coreProperties>
</file>