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4FD9DDB3-9B7D-461A-AE19-0A26ECCE474B}" xr6:coauthVersionLast="41" xr6:coauthVersionMax="41" xr10:uidLastSave="{00000000-0000-0000-0000-000000000000}"/>
  <bookViews>
    <workbookView xWindow="-103" yWindow="-103" windowWidth="25920" windowHeight="16749" xr2:uid="{6A574C5A-37ED-4244-A546-CC519F7C829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U8" i="1"/>
  <c r="U9" i="1"/>
  <c r="U10" i="1"/>
  <c r="U11" i="1"/>
  <c r="U12" i="1"/>
  <c r="U13" i="1"/>
  <c r="U14" i="1"/>
  <c r="U15" i="1"/>
  <c r="U16" i="1"/>
  <c r="U17" i="1"/>
  <c r="U18" i="1"/>
  <c r="U19" i="1"/>
  <c r="V7" i="1" l="1"/>
  <c r="H3" i="1" s="1"/>
  <c r="U7" i="1"/>
</calcChain>
</file>

<file path=xl/sharedStrings.xml><?xml version="1.0" encoding="utf-8"?>
<sst xmlns="http://schemas.openxmlformats.org/spreadsheetml/2006/main" count="84" uniqueCount="58">
  <si>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</si>
  <si>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</si>
  <si>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</si>
  <si>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</si>
  <si>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</si>
  <si>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</si>
  <si>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</si>
  <si>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</si>
  <si>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</si>
  <si>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</si>
  <si>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</si>
  <si>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</si>
  <si>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</si>
  <si>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</si>
  <si>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</si>
  <si>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</si>
  <si>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</si>
  <si>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</si>
  <si>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</si>
  <si>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</si>
  <si>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</si>
  <si>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</si>
  <si>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</si>
  <si>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</si>
  <si>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</si>
  <si>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</si>
  <si>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</si>
  <si>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</si>
  <si>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</si>
  <si>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</si>
  <si>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Joaquin County</t>
  </si>
  <si>
    <t>CHARM</t>
  </si>
  <si>
    <t>CA0248L9T111809</t>
  </si>
  <si>
    <t/>
  </si>
  <si>
    <t>San Francisco</t>
  </si>
  <si>
    <t>CA-511</t>
  </si>
  <si>
    <t>Stockton/San Joaquin County CoC</t>
  </si>
  <si>
    <t xml:space="preserve">San Joaquin County </t>
  </si>
  <si>
    <t>From Homelessness to Homes II</t>
  </si>
  <si>
    <t>CA0250L9T111810</t>
  </si>
  <si>
    <t>PH</t>
  </si>
  <si>
    <t>FMR</t>
  </si>
  <si>
    <t>Hermanas I</t>
  </si>
  <si>
    <t>CA0251L9T111809</t>
  </si>
  <si>
    <t>HOPE</t>
  </si>
  <si>
    <t>CA0252L9T111810</t>
  </si>
  <si>
    <t>Shelter Plus Care - combined</t>
  </si>
  <si>
    <t>CA0253L9T111811</t>
  </si>
  <si>
    <t>Hermanas II</t>
  </si>
  <si>
    <t>CA0761L9T111808</t>
  </si>
  <si>
    <t>Horizons</t>
  </si>
  <si>
    <t>CA0762L9T111809</t>
  </si>
  <si>
    <t>SPICE</t>
  </si>
  <si>
    <t>CA0763L9T111808</t>
  </si>
  <si>
    <t>Shelter Plus Care 5</t>
  </si>
  <si>
    <t>CA0835L9T111804</t>
  </si>
  <si>
    <t>CARE (Coordinated Area Response Effort)</t>
  </si>
  <si>
    <t>CA0902L9T111809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</si>
</sst>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3B40-1875-4753-B9CA-ECB770D7717A}">
  <sheetPr codeName="Sheet30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4352004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92094</v>
      </c>
      <c r="K7" s="15">
        <v>6446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19" si="0">SUM(M7:T7)</f>
        <v>0</v>
      </c>
      <c r="V7" s="18">
        <f t="shared" ref="V7:V19" si="1">SUM(F7:K7)</f>
        <v>98540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0</v>
      </c>
      <c r="G8" s="15">
        <v>223800</v>
      </c>
      <c r="H8" s="15">
        <v>58910</v>
      </c>
      <c r="I8" s="15">
        <v>0</v>
      </c>
      <c r="J8" s="15">
        <v>0</v>
      </c>
      <c r="K8" s="15">
        <v>19680</v>
      </c>
      <c r="L8" s="14" t="s">
        <v>41</v>
      </c>
      <c r="M8" s="16">
        <v>0</v>
      </c>
      <c r="N8" s="16">
        <v>0</v>
      </c>
      <c r="O8" s="16">
        <v>25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25</v>
      </c>
      <c r="V8" s="18">
        <f t="shared" si="1"/>
        <v>302390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40</v>
      </c>
      <c r="F9" s="15">
        <v>0</v>
      </c>
      <c r="G9" s="15">
        <v>89520</v>
      </c>
      <c r="H9" s="15">
        <v>54277</v>
      </c>
      <c r="I9" s="15">
        <v>0</v>
      </c>
      <c r="J9" s="15">
        <v>0</v>
      </c>
      <c r="K9" s="15">
        <v>9417</v>
      </c>
      <c r="L9" s="14" t="s">
        <v>41</v>
      </c>
      <c r="M9" s="16">
        <v>0</v>
      </c>
      <c r="N9" s="16">
        <v>0</v>
      </c>
      <c r="O9" s="16">
        <v>10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10</v>
      </c>
      <c r="V9" s="18">
        <f t="shared" si="1"/>
        <v>153214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186734</v>
      </c>
      <c r="G10" s="15">
        <v>0</v>
      </c>
      <c r="H10" s="15">
        <v>166835</v>
      </c>
      <c r="I10" s="15">
        <v>33738</v>
      </c>
      <c r="J10" s="15">
        <v>0</v>
      </c>
      <c r="K10" s="15">
        <v>24899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412206</v>
      </c>
    </row>
    <row r="11" spans="1:22" x14ac:dyDescent="0.4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40</v>
      </c>
      <c r="F11" s="15">
        <v>0</v>
      </c>
      <c r="G11" s="15">
        <v>2057520</v>
      </c>
      <c r="H11" s="15">
        <v>0</v>
      </c>
      <c r="I11" s="15">
        <v>0</v>
      </c>
      <c r="J11" s="15">
        <v>0</v>
      </c>
      <c r="K11" s="15">
        <v>137235</v>
      </c>
      <c r="L11" s="14" t="s">
        <v>41</v>
      </c>
      <c r="M11" s="16">
        <v>0</v>
      </c>
      <c r="N11" s="16">
        <v>2</v>
      </c>
      <c r="O11" s="16">
        <v>150</v>
      </c>
      <c r="P11" s="16">
        <v>35</v>
      </c>
      <c r="Q11" s="16">
        <v>14</v>
      </c>
      <c r="R11" s="16">
        <v>2</v>
      </c>
      <c r="S11" s="16">
        <v>0</v>
      </c>
      <c r="T11" s="16">
        <v>0</v>
      </c>
      <c r="U11" s="17">
        <f t="shared" si="0"/>
        <v>203</v>
      </c>
      <c r="V11" s="18">
        <f t="shared" si="1"/>
        <v>2194755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40</v>
      </c>
      <c r="F12" s="15">
        <v>0</v>
      </c>
      <c r="G12" s="15">
        <v>89520</v>
      </c>
      <c r="H12" s="15">
        <v>53860</v>
      </c>
      <c r="I12" s="15">
        <v>0</v>
      </c>
      <c r="J12" s="15">
        <v>0</v>
      </c>
      <c r="K12" s="15">
        <v>9440</v>
      </c>
      <c r="L12" s="14" t="s">
        <v>41</v>
      </c>
      <c r="M12" s="16">
        <v>0</v>
      </c>
      <c r="N12" s="16">
        <v>0</v>
      </c>
      <c r="O12" s="16">
        <v>10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10</v>
      </c>
      <c r="V12" s="18">
        <f t="shared" si="1"/>
        <v>152820</v>
      </c>
    </row>
    <row r="13" spans="1:22" x14ac:dyDescent="0.4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40</v>
      </c>
      <c r="F13" s="15">
        <v>0</v>
      </c>
      <c r="G13" s="15">
        <v>130848</v>
      </c>
      <c r="H13" s="15">
        <v>67007</v>
      </c>
      <c r="I13" s="15">
        <v>0</v>
      </c>
      <c r="J13" s="15">
        <v>0</v>
      </c>
      <c r="K13" s="15">
        <v>13744</v>
      </c>
      <c r="L13" s="14" t="s">
        <v>41</v>
      </c>
      <c r="M13" s="16">
        <v>0</v>
      </c>
      <c r="N13" s="16">
        <v>0</v>
      </c>
      <c r="O13" s="16">
        <v>4</v>
      </c>
      <c r="P13" s="16">
        <v>8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12</v>
      </c>
      <c r="V13" s="18">
        <f t="shared" si="1"/>
        <v>211599</v>
      </c>
    </row>
    <row r="14" spans="1:22" x14ac:dyDescent="0.4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40</v>
      </c>
      <c r="F14" s="15">
        <v>0</v>
      </c>
      <c r="G14" s="15">
        <v>0</v>
      </c>
      <c r="H14" s="15">
        <v>35223</v>
      </c>
      <c r="I14" s="15">
        <v>112852</v>
      </c>
      <c r="J14" s="15">
        <v>0</v>
      </c>
      <c r="K14" s="15">
        <v>9506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157581</v>
      </c>
    </row>
    <row r="15" spans="1:22" x14ac:dyDescent="0.4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40</v>
      </c>
      <c r="F15" s="15">
        <v>0</v>
      </c>
      <c r="G15" s="15">
        <v>232692</v>
      </c>
      <c r="H15" s="15">
        <v>0</v>
      </c>
      <c r="I15" s="15">
        <v>0</v>
      </c>
      <c r="J15" s="15">
        <v>0</v>
      </c>
      <c r="K15" s="15">
        <v>15724</v>
      </c>
      <c r="L15" s="14" t="s">
        <v>41</v>
      </c>
      <c r="M15" s="16">
        <v>5</v>
      </c>
      <c r="N15" s="16">
        <v>16</v>
      </c>
      <c r="O15" s="16">
        <v>0</v>
      </c>
      <c r="P15" s="16">
        <v>7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28</v>
      </c>
      <c r="V15" s="18">
        <f t="shared" si="1"/>
        <v>248416</v>
      </c>
    </row>
    <row r="16" spans="1:22" x14ac:dyDescent="0.4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40</v>
      </c>
      <c r="F16" s="15">
        <v>0</v>
      </c>
      <c r="G16" s="15">
        <v>286464</v>
      </c>
      <c r="H16" s="15">
        <v>107431</v>
      </c>
      <c r="I16" s="15">
        <v>0</v>
      </c>
      <c r="J16" s="15">
        <v>0</v>
      </c>
      <c r="K16" s="15">
        <v>26588</v>
      </c>
      <c r="L16" s="14" t="s">
        <v>41</v>
      </c>
      <c r="M16" s="16">
        <v>0</v>
      </c>
      <c r="N16" s="16">
        <v>0</v>
      </c>
      <c r="O16" s="16">
        <v>32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32</v>
      </c>
      <c r="V16" s="18">
        <f t="shared" si="1"/>
        <v>420483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</sheetData>
  <autoFilter ref="A6:V6" xr:uid="{9083F7E9-37F7-401D-8843-BD86D955A61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9">
    <cfRule type="cellIs" dxfId="3" priority="3" operator="lessThan">
      <formula>0</formula>
    </cfRule>
  </conditionalFormatting>
  <conditionalFormatting sqref="V7:V19">
    <cfRule type="expression" dxfId="2" priority="4">
      <formula>$V$7&lt;0</formula>
    </cfRule>
  </conditionalFormatting>
  <conditionalFormatting sqref="D7:D19">
    <cfRule type="expression" dxfId="1" priority="2">
      <formula>OR($D7&gt;2020,AND($D7&lt;2020,$D7&lt;&gt;""))</formula>
    </cfRule>
  </conditionalFormatting>
  <conditionalFormatting sqref="C7:C19">
    <cfRule type="expression" dxfId="0" priority="5">
      <formula>(#REF!&gt;1)</formula>
    </cfRule>
  </conditionalFormatting>
  <dataValidations count="3">
    <dataValidation type="list" allowBlank="1" showInputMessage="1" showErrorMessage="1" sqref="E7:E19" xr:uid="{00F9BA1B-A34B-443D-AC7B-BE501273CFC7}">
      <formula1>"PH, TH, Joint TH &amp; PH-RRH, HMIS, SSO, TRA, PRA, SRA, S+C/SRO"</formula1>
    </dataValidation>
    <dataValidation type="list" allowBlank="1" showInputMessage="1" showErrorMessage="1" sqref="L7:L19" xr:uid="{357A5506-C98C-4227-96C5-F4E02D8D9B01}">
      <formula1>"N/A, FMR, Actual Rent"</formula1>
    </dataValidation>
    <dataValidation allowBlank="1" showErrorMessage="1" sqref="A6:V6" xr:uid="{7C1A7A3C-47A5-433D-B08F-66A30BBEBF58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2019-03-04T18:43:30Z</dcterms:created>
  <dcterms:modified xsi:type="dcterms:W3CDTF">2019-04-02T19:31:54Z</dcterms:modified>
</cp:coreProperties>
</file>