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CA-500\"/>
    </mc:Choice>
  </mc:AlternateContent>
  <xr:revisionPtr revIDLastSave="0" documentId="13_ncr:1_{BFCED966-9544-4876-BE94-73B88974B793}" xr6:coauthVersionLast="45" xr6:coauthVersionMax="45" xr10:uidLastSave="{00000000-0000-0000-0000-000000000000}"/>
  <bookViews>
    <workbookView xWindow="-108" yWindow="-108" windowWidth="27288" windowHeight="17664" xr2:uid="{F0754798-5CDA-4B7E-A8A3-1D7EAF6CD123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3" i="1" l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 l="1"/>
</calcChain>
</file>

<file path=xl/sharedStrings.xml><?xml version="1.0" encoding="utf-8"?>
<sst xmlns="http://schemas.openxmlformats.org/spreadsheetml/2006/main" count="119" uniqueCount="81">
  <si>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</si>
  <si>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</si>
  <si>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</si>
  <si>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</si>
  <si>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</si>
  <si>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</si>
  <si>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</si>
  <si>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</si>
  <si>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</si>
  <si>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</si>
  <si>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</si>
  <si>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</si>
  <si>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</si>
  <si>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</si>
  <si>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</si>
  <si>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</si>
  <si>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</si>
  <si>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</si>
  <si>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</si>
  <si>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</si>
  <si>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</si>
  <si>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</si>
  <si>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</si>
  <si>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</si>
  <si>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</si>
  <si>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</si>
  <si>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</si>
  <si>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</si>
  <si>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</si>
  <si>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</si>
  <si>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CA-504</t>
  </si>
  <si>
    <t>Buckelew Programs</t>
  </si>
  <si>
    <t>Sonoma SCIL 02.01.20-01.31.21</t>
  </si>
  <si>
    <t>CA0160L9T041912</t>
  </si>
  <si>
    <t>PH</t>
  </si>
  <si>
    <t>FMR</t>
  </si>
  <si>
    <t/>
  </si>
  <si>
    <t>San Francisco</t>
  </si>
  <si>
    <t>Santa Rosa, Petaluma/Sonoma County CoC</t>
  </si>
  <si>
    <t>Sonoma County Community Development Commission</t>
  </si>
  <si>
    <t>Renewal Rental Assistance - Persons with HIV/AIDS</t>
  </si>
  <si>
    <t>CA0170L9T041912</t>
  </si>
  <si>
    <t>Actual Rent</t>
  </si>
  <si>
    <t>Community Support Network</t>
  </si>
  <si>
    <t>Stony Point Commons</t>
  </si>
  <si>
    <t>CA0173L9T041912</t>
  </si>
  <si>
    <t>Samaritan FACT 02.01.20-01.31.21</t>
  </si>
  <si>
    <t>CA0752L9T041911</t>
  </si>
  <si>
    <t>Committee on the Shelterless</t>
  </si>
  <si>
    <t>Community Based Permanent Supportive Housing</t>
  </si>
  <si>
    <t>CA0829L9T041908</t>
  </si>
  <si>
    <t>Renewal Rental Assistance - Youth with Disabilities</t>
  </si>
  <si>
    <t>CA0890L9T041910</t>
  </si>
  <si>
    <t>Renewal Rental Assistance - Chronically Homeless Persons with Mental Illness</t>
  </si>
  <si>
    <t>CA0891L9T041910</t>
  </si>
  <si>
    <t>West County Community Services</t>
  </si>
  <si>
    <t>Mill Street Supportive Housing</t>
  </si>
  <si>
    <t>CA0956L9T041907</t>
  </si>
  <si>
    <t>Catholic Charities of the Diocese of Santa Rosa</t>
  </si>
  <si>
    <t>Catholic Charities Permanent Supportive Housing Santa Rosa 2</t>
  </si>
  <si>
    <t>CA1281L9T041905</t>
  </si>
  <si>
    <t>Individuals Now dba Social Advocates for Youth</t>
  </si>
  <si>
    <t>SAY Sponsor-Based Rental Assistance Expansion</t>
  </si>
  <si>
    <t>CA1305L9T041904</t>
  </si>
  <si>
    <t>Homeless Management Information System (HMIS) Expansion</t>
  </si>
  <si>
    <t>CA1470L9T041904</t>
  </si>
  <si>
    <t>Coordinated Intake Expansion Project</t>
  </si>
  <si>
    <t>CA1471L9T041904</t>
  </si>
  <si>
    <t>SSO</t>
  </si>
  <si>
    <t>Renewal Rental Assistance - Homeless with Chronic Health Problems</t>
  </si>
  <si>
    <t>CA1649L9T041902</t>
  </si>
  <si>
    <t>Sanctuary Villas</t>
  </si>
  <si>
    <t>CA1744L9T041901</t>
  </si>
  <si>
    <t>Young Women's Christian Association of Sonoma County</t>
  </si>
  <si>
    <t>YWCA RRH for Vulnerable Survivors of DV</t>
  </si>
  <si>
    <t>CA1745L9T041901</t>
  </si>
  <si>
    <t>HMIS Expansion 2019</t>
  </si>
  <si>
    <t>CA1835L9T041900</t>
  </si>
  <si>
    <t>Reach for Home</t>
  </si>
  <si>
    <t>Reach for Home North County RRH</t>
  </si>
  <si>
    <t>CA1912L9T041900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</si>
</sst>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4" borderId="1" xfId="0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9078-B421-41EA-BAE4-0E75FDD40B0C}">
  <sheetPr codeName="Sheet23">
    <pageSetUpPr fitToPage="1"/>
  </sheetPr>
  <dimension ref="A1:V2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7" t="s">
        <v>37</v>
      </c>
      <c r="C1" s="27"/>
      <c r="D1" s="27"/>
      <c r="E1" s="28" t="s">
        <v>1</v>
      </c>
      <c r="F1" s="29"/>
      <c r="G1" s="30"/>
      <c r="H1" s="31" t="s">
        <v>39</v>
      </c>
      <c r="I1" s="32"/>
      <c r="J1" s="33"/>
    </row>
    <row r="2" spans="1:22" ht="35.25" customHeight="1" x14ac:dyDescent="0.3">
      <c r="A2" s="1" t="s">
        <v>2</v>
      </c>
      <c r="B2" s="27" t="s">
        <v>30</v>
      </c>
      <c r="C2" s="27"/>
      <c r="D2" s="27"/>
      <c r="E2" s="34"/>
      <c r="F2" s="35"/>
      <c r="G2" s="35"/>
      <c r="H2" s="35"/>
      <c r="I2" s="35"/>
      <c r="J2" s="36"/>
    </row>
    <row r="3" spans="1:22" ht="35.25" customHeight="1" x14ac:dyDescent="0.3">
      <c r="A3" s="2" t="s">
        <v>3</v>
      </c>
      <c r="B3" s="27" t="s">
        <v>38</v>
      </c>
      <c r="C3" s="27"/>
      <c r="D3" s="27"/>
      <c r="E3" s="37" t="s">
        <v>4</v>
      </c>
      <c r="F3" s="38"/>
      <c r="G3" s="39"/>
      <c r="H3" s="40">
        <f ca="1">SUM(OFFSET(V6,1,0,500,1))</f>
        <v>3867665</v>
      </c>
      <c r="I3" s="41"/>
      <c r="J3" s="42"/>
      <c r="V3">
        <v>3867665</v>
      </c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3" t="s">
        <v>5</v>
      </c>
      <c r="B5" s="24"/>
      <c r="C5" s="24"/>
      <c r="D5" s="24"/>
      <c r="E5" s="25"/>
      <c r="F5" s="26" t="s">
        <v>6</v>
      </c>
      <c r="G5" s="26"/>
      <c r="H5" s="26"/>
      <c r="I5" s="26"/>
      <c r="J5" s="26"/>
      <c r="K5" s="26"/>
      <c r="L5" s="26" t="s">
        <v>7</v>
      </c>
      <c r="M5" s="26"/>
      <c r="N5" s="26"/>
      <c r="O5" s="26"/>
      <c r="P5" s="26"/>
      <c r="Q5" s="26"/>
      <c r="R5" s="26"/>
      <c r="S5" s="26"/>
      <c r="T5" s="26"/>
      <c r="U5" s="23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162975</v>
      </c>
      <c r="G7" s="15">
        <v>0</v>
      </c>
      <c r="H7" s="15">
        <v>48360</v>
      </c>
      <c r="I7" s="15">
        <v>29958</v>
      </c>
      <c r="J7" s="15">
        <v>0</v>
      </c>
      <c r="K7" s="15">
        <v>11162</v>
      </c>
      <c r="L7" s="14" t="s">
        <v>35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3" si="0">SUM(M7:T7)</f>
        <v>0</v>
      </c>
      <c r="V7" s="18">
        <f t="shared" ref="V7:V23" si="1">SUM(F7:K7)</f>
        <v>252455</v>
      </c>
    </row>
    <row r="8" spans="1:22" x14ac:dyDescent="0.3">
      <c r="A8" s="13" t="s">
        <v>39</v>
      </c>
      <c r="B8" s="13" t="s">
        <v>40</v>
      </c>
      <c r="C8" s="14" t="s">
        <v>41</v>
      </c>
      <c r="D8" s="14">
        <v>2021</v>
      </c>
      <c r="E8" s="14" t="s">
        <v>34</v>
      </c>
      <c r="F8" s="15">
        <v>0</v>
      </c>
      <c r="G8" s="15">
        <v>565092</v>
      </c>
      <c r="H8" s="15">
        <v>0</v>
      </c>
      <c r="I8" s="15">
        <v>0</v>
      </c>
      <c r="J8" s="15">
        <v>0</v>
      </c>
      <c r="K8" s="15">
        <v>49870</v>
      </c>
      <c r="L8" s="14" t="s">
        <v>42</v>
      </c>
      <c r="M8" s="16">
        <v>1</v>
      </c>
      <c r="N8" s="16">
        <v>9</v>
      </c>
      <c r="O8" s="16">
        <v>27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38</v>
      </c>
      <c r="V8" s="18">
        <f t="shared" si="1"/>
        <v>614962</v>
      </c>
    </row>
    <row r="9" spans="1:22" x14ac:dyDescent="0.3">
      <c r="A9" s="13" t="s">
        <v>43</v>
      </c>
      <c r="B9" s="13" t="s">
        <v>44</v>
      </c>
      <c r="C9" s="14" t="s">
        <v>45</v>
      </c>
      <c r="D9" s="14">
        <v>2021</v>
      </c>
      <c r="E9" s="14" t="s">
        <v>34</v>
      </c>
      <c r="F9" s="15">
        <v>0</v>
      </c>
      <c r="G9" s="15">
        <v>0</v>
      </c>
      <c r="H9" s="15">
        <v>17228</v>
      </c>
      <c r="I9" s="15">
        <v>36752</v>
      </c>
      <c r="J9" s="15">
        <v>0</v>
      </c>
      <c r="K9" s="15">
        <v>2722</v>
      </c>
      <c r="L9" s="14" t="s">
        <v>36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56702</v>
      </c>
    </row>
    <row r="10" spans="1:22" x14ac:dyDescent="0.3">
      <c r="A10" s="13" t="s">
        <v>31</v>
      </c>
      <c r="B10" s="13" t="s">
        <v>46</v>
      </c>
      <c r="C10" s="14" t="s">
        <v>47</v>
      </c>
      <c r="D10" s="14">
        <v>2021</v>
      </c>
      <c r="E10" s="14" t="s">
        <v>34</v>
      </c>
      <c r="F10" s="15">
        <v>66467</v>
      </c>
      <c r="G10" s="15">
        <v>0</v>
      </c>
      <c r="H10" s="15">
        <v>13331</v>
      </c>
      <c r="I10" s="15">
        <v>18592</v>
      </c>
      <c r="J10" s="15">
        <v>0</v>
      </c>
      <c r="K10" s="15">
        <v>4444</v>
      </c>
      <c r="L10" s="14" t="s">
        <v>36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102834</v>
      </c>
    </row>
    <row r="11" spans="1:22" x14ac:dyDescent="0.3">
      <c r="A11" s="13" t="s">
        <v>48</v>
      </c>
      <c r="B11" s="13" t="s">
        <v>49</v>
      </c>
      <c r="C11" s="20" t="s">
        <v>50</v>
      </c>
      <c r="D11" s="20">
        <v>2021</v>
      </c>
      <c r="E11" s="20" t="s">
        <v>34</v>
      </c>
      <c r="F11" s="15">
        <v>231948</v>
      </c>
      <c r="G11" s="15">
        <v>0</v>
      </c>
      <c r="H11" s="15">
        <v>28968</v>
      </c>
      <c r="I11" s="15">
        <v>3314</v>
      </c>
      <c r="J11" s="15">
        <v>0</v>
      </c>
      <c r="K11" s="15">
        <v>11764</v>
      </c>
      <c r="L11" s="20" t="s">
        <v>36</v>
      </c>
      <c r="M11" s="21"/>
      <c r="N11" s="21"/>
      <c r="O11" s="21"/>
      <c r="P11" s="21"/>
      <c r="Q11" s="21"/>
      <c r="R11" s="21"/>
      <c r="S11" s="21"/>
      <c r="T11" s="21"/>
      <c r="U11" s="22">
        <f t="shared" si="0"/>
        <v>0</v>
      </c>
      <c r="V11" s="18">
        <f t="shared" si="1"/>
        <v>275994</v>
      </c>
    </row>
    <row r="12" spans="1:22" x14ac:dyDescent="0.3">
      <c r="A12" s="13" t="s">
        <v>39</v>
      </c>
      <c r="B12" s="13" t="s">
        <v>51</v>
      </c>
      <c r="C12" s="14" t="s">
        <v>52</v>
      </c>
      <c r="D12" s="14">
        <v>2021</v>
      </c>
      <c r="E12" s="14" t="s">
        <v>34</v>
      </c>
      <c r="F12" s="15">
        <v>0</v>
      </c>
      <c r="G12" s="15">
        <v>71568</v>
      </c>
      <c r="H12" s="15">
        <v>0</v>
      </c>
      <c r="I12" s="15">
        <v>0</v>
      </c>
      <c r="J12" s="15">
        <v>0</v>
      </c>
      <c r="K12" s="15">
        <v>4058</v>
      </c>
      <c r="L12" s="14" t="s">
        <v>42</v>
      </c>
      <c r="M12" s="16">
        <v>12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12</v>
      </c>
      <c r="V12" s="18">
        <f t="shared" si="1"/>
        <v>75626</v>
      </c>
    </row>
    <row r="13" spans="1:22" x14ac:dyDescent="0.3">
      <c r="A13" s="13" t="s">
        <v>39</v>
      </c>
      <c r="B13" s="13" t="s">
        <v>53</v>
      </c>
      <c r="C13" s="14" t="s">
        <v>54</v>
      </c>
      <c r="D13" s="14">
        <v>2021</v>
      </c>
      <c r="E13" s="14" t="s">
        <v>34</v>
      </c>
      <c r="F13" s="15">
        <v>0</v>
      </c>
      <c r="G13" s="15">
        <v>105084</v>
      </c>
      <c r="H13" s="15">
        <v>0</v>
      </c>
      <c r="I13" s="15">
        <v>0</v>
      </c>
      <c r="J13" s="15">
        <v>0</v>
      </c>
      <c r="K13" s="15">
        <v>5961</v>
      </c>
      <c r="L13" s="14" t="s">
        <v>42</v>
      </c>
      <c r="M13" s="16">
        <v>0</v>
      </c>
      <c r="N13" s="16">
        <v>0</v>
      </c>
      <c r="O13" s="16">
        <v>9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9</v>
      </c>
      <c r="V13" s="18">
        <f t="shared" si="1"/>
        <v>111045</v>
      </c>
    </row>
    <row r="14" spans="1:22" x14ac:dyDescent="0.3">
      <c r="A14" s="13" t="s">
        <v>55</v>
      </c>
      <c r="B14" s="13" t="s">
        <v>56</v>
      </c>
      <c r="C14" s="14" t="s">
        <v>57</v>
      </c>
      <c r="D14" s="14">
        <v>2021</v>
      </c>
      <c r="E14" s="14" t="s">
        <v>34</v>
      </c>
      <c r="F14" s="15">
        <v>0</v>
      </c>
      <c r="G14" s="15">
        <v>0</v>
      </c>
      <c r="H14" s="15">
        <v>12579</v>
      </c>
      <c r="I14" s="15">
        <v>75516</v>
      </c>
      <c r="J14" s="15">
        <v>0</v>
      </c>
      <c r="K14" s="15">
        <v>4339</v>
      </c>
      <c r="L14" s="14" t="s">
        <v>36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92434</v>
      </c>
    </row>
    <row r="15" spans="1:22" x14ac:dyDescent="0.3">
      <c r="A15" s="13" t="s">
        <v>58</v>
      </c>
      <c r="B15" s="13" t="s">
        <v>59</v>
      </c>
      <c r="C15" s="14" t="s">
        <v>60</v>
      </c>
      <c r="D15" s="14">
        <v>2021</v>
      </c>
      <c r="E15" s="14" t="s">
        <v>34</v>
      </c>
      <c r="F15" s="15">
        <v>458673</v>
      </c>
      <c r="G15" s="15">
        <v>0</v>
      </c>
      <c r="H15" s="15">
        <v>118208</v>
      </c>
      <c r="I15" s="15">
        <v>1987</v>
      </c>
      <c r="J15" s="15">
        <v>0</v>
      </c>
      <c r="K15" s="15">
        <v>30103</v>
      </c>
      <c r="L15" s="14" t="s">
        <v>36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608971</v>
      </c>
    </row>
    <row r="16" spans="1:22" x14ac:dyDescent="0.3">
      <c r="A16" s="13" t="s">
        <v>61</v>
      </c>
      <c r="B16" s="13" t="s">
        <v>62</v>
      </c>
      <c r="C16" s="14" t="s">
        <v>63</v>
      </c>
      <c r="D16" s="14">
        <v>2021</v>
      </c>
      <c r="E16" s="14" t="s">
        <v>34</v>
      </c>
      <c r="F16" s="15">
        <v>0</v>
      </c>
      <c r="G16" s="15">
        <v>180672</v>
      </c>
      <c r="H16" s="15">
        <v>52256</v>
      </c>
      <c r="I16" s="15">
        <v>0</v>
      </c>
      <c r="J16" s="15">
        <v>0</v>
      </c>
      <c r="K16" s="15">
        <v>8040</v>
      </c>
      <c r="L16" s="14" t="s">
        <v>35</v>
      </c>
      <c r="M16" s="16">
        <v>16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16</v>
      </c>
      <c r="V16" s="18">
        <f t="shared" si="1"/>
        <v>240968</v>
      </c>
    </row>
    <row r="17" spans="1:22" x14ac:dyDescent="0.3">
      <c r="A17" s="13" t="s">
        <v>39</v>
      </c>
      <c r="B17" s="13" t="s">
        <v>64</v>
      </c>
      <c r="C17" s="14" t="s">
        <v>65</v>
      </c>
      <c r="D17" s="14">
        <v>2021</v>
      </c>
      <c r="E17" s="14" t="s">
        <v>17</v>
      </c>
      <c r="F17" s="15">
        <v>0</v>
      </c>
      <c r="G17" s="15">
        <v>0</v>
      </c>
      <c r="H17" s="15">
        <v>0</v>
      </c>
      <c r="I17" s="15">
        <v>0</v>
      </c>
      <c r="J17" s="15">
        <v>175614</v>
      </c>
      <c r="K17" s="15">
        <v>12293</v>
      </c>
      <c r="L17" s="14" t="s">
        <v>36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187907</v>
      </c>
    </row>
    <row r="18" spans="1:22" x14ac:dyDescent="0.3">
      <c r="A18" s="13" t="s">
        <v>39</v>
      </c>
      <c r="B18" s="13" t="s">
        <v>66</v>
      </c>
      <c r="C18" s="14" t="s">
        <v>67</v>
      </c>
      <c r="D18" s="14">
        <v>2021</v>
      </c>
      <c r="E18" s="14" t="s">
        <v>68</v>
      </c>
      <c r="F18" s="15">
        <v>0</v>
      </c>
      <c r="G18" s="15">
        <v>0</v>
      </c>
      <c r="H18" s="15">
        <v>327096</v>
      </c>
      <c r="I18" s="15">
        <v>0</v>
      </c>
      <c r="J18" s="15">
        <v>0</v>
      </c>
      <c r="K18" s="15">
        <v>22895</v>
      </c>
      <c r="L18" s="14" t="s">
        <v>36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349991</v>
      </c>
    </row>
    <row r="19" spans="1:22" x14ac:dyDescent="0.3">
      <c r="A19" s="13" t="s">
        <v>39</v>
      </c>
      <c r="B19" s="13" t="s">
        <v>69</v>
      </c>
      <c r="C19" s="14" t="s">
        <v>70</v>
      </c>
      <c r="D19" s="14">
        <v>2021</v>
      </c>
      <c r="E19" s="14" t="s">
        <v>34</v>
      </c>
      <c r="F19" s="15">
        <v>0</v>
      </c>
      <c r="G19" s="15">
        <v>171324</v>
      </c>
      <c r="H19" s="15">
        <v>58823</v>
      </c>
      <c r="I19" s="15">
        <v>0</v>
      </c>
      <c r="J19" s="15">
        <v>0</v>
      </c>
      <c r="K19" s="15">
        <v>13143</v>
      </c>
      <c r="L19" s="14" t="s">
        <v>35</v>
      </c>
      <c r="M19" s="16">
        <v>0</v>
      </c>
      <c r="N19" s="16">
        <v>1</v>
      </c>
      <c r="O19" s="16">
        <v>9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10</v>
      </c>
      <c r="V19" s="18">
        <f t="shared" si="1"/>
        <v>243290</v>
      </c>
    </row>
    <row r="20" spans="1:22" x14ac:dyDescent="0.3">
      <c r="A20" s="13" t="s">
        <v>43</v>
      </c>
      <c r="B20" s="13" t="s">
        <v>71</v>
      </c>
      <c r="C20" s="14" t="s">
        <v>72</v>
      </c>
      <c r="D20" s="14">
        <v>2021</v>
      </c>
      <c r="E20" s="14" t="s">
        <v>34</v>
      </c>
      <c r="F20" s="15">
        <v>0</v>
      </c>
      <c r="G20" s="15">
        <v>0</v>
      </c>
      <c r="H20" s="15">
        <v>46644</v>
      </c>
      <c r="I20" s="15">
        <v>10927</v>
      </c>
      <c r="J20" s="15">
        <v>0</v>
      </c>
      <c r="K20" s="15">
        <v>4200</v>
      </c>
      <c r="L20" s="14" t="s">
        <v>36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61771</v>
      </c>
    </row>
    <row r="21" spans="1:22" x14ac:dyDescent="0.3">
      <c r="A21" s="13" t="s">
        <v>73</v>
      </c>
      <c r="B21" s="13" t="s">
        <v>74</v>
      </c>
      <c r="C21" s="14" t="s">
        <v>75</v>
      </c>
      <c r="D21" s="14">
        <v>2021</v>
      </c>
      <c r="E21" s="14" t="s">
        <v>34</v>
      </c>
      <c r="F21" s="15">
        <v>0</v>
      </c>
      <c r="G21" s="15">
        <v>97380</v>
      </c>
      <c r="H21" s="15">
        <v>148707</v>
      </c>
      <c r="I21" s="15">
        <v>0</v>
      </c>
      <c r="J21" s="15">
        <v>0</v>
      </c>
      <c r="K21" s="15">
        <v>6657</v>
      </c>
      <c r="L21" s="14" t="s">
        <v>35</v>
      </c>
      <c r="M21" s="16">
        <v>0</v>
      </c>
      <c r="N21" s="16">
        <v>0</v>
      </c>
      <c r="O21" s="16">
        <v>3</v>
      </c>
      <c r="P21" s="16">
        <v>2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5</v>
      </c>
      <c r="V21" s="18">
        <f t="shared" si="1"/>
        <v>252744</v>
      </c>
    </row>
    <row r="22" spans="1:22" x14ac:dyDescent="0.3">
      <c r="A22" s="13" t="s">
        <v>39</v>
      </c>
      <c r="B22" s="13" t="s">
        <v>76</v>
      </c>
      <c r="C22" s="14" t="s">
        <v>77</v>
      </c>
      <c r="D22" s="14">
        <v>2021</v>
      </c>
      <c r="E22" s="14" t="s">
        <v>17</v>
      </c>
      <c r="F22" s="15">
        <v>0</v>
      </c>
      <c r="G22" s="15">
        <v>0</v>
      </c>
      <c r="H22" s="15">
        <v>0</v>
      </c>
      <c r="I22" s="15">
        <v>0</v>
      </c>
      <c r="J22" s="15">
        <v>130153</v>
      </c>
      <c r="K22" s="15">
        <v>9097</v>
      </c>
      <c r="L22" s="14" t="s">
        <v>36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139250</v>
      </c>
    </row>
    <row r="23" spans="1:22" x14ac:dyDescent="0.3">
      <c r="A23" s="13" t="s">
        <v>78</v>
      </c>
      <c r="B23" s="13" t="s">
        <v>79</v>
      </c>
      <c r="C23" s="14" t="s">
        <v>80</v>
      </c>
      <c r="D23" s="14">
        <v>2021</v>
      </c>
      <c r="E23" s="14" t="s">
        <v>34</v>
      </c>
      <c r="F23" s="15">
        <v>0</v>
      </c>
      <c r="G23" s="15">
        <v>169656</v>
      </c>
      <c r="H23" s="15">
        <v>31065</v>
      </c>
      <c r="I23" s="15">
        <v>0</v>
      </c>
      <c r="J23" s="15">
        <v>0</v>
      </c>
      <c r="K23" s="15">
        <v>0</v>
      </c>
      <c r="L23" s="14" t="s">
        <v>35</v>
      </c>
      <c r="M23" s="16">
        <v>0</v>
      </c>
      <c r="N23" s="16">
        <v>4</v>
      </c>
      <c r="O23" s="16">
        <v>5</v>
      </c>
      <c r="P23" s="16">
        <v>1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10</v>
      </c>
      <c r="V23" s="18">
        <f t="shared" si="1"/>
        <v>200721</v>
      </c>
    </row>
    <row r="24" spans="1:22" x14ac:dyDescent="0.3">
      <c r="V24" s="19"/>
    </row>
  </sheetData>
  <autoFilter ref="A6:V6" xr:uid="{AE70B458-8C42-4F07-BD44-ED6744B8217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3">
    <cfRule type="expression" dxfId="3" priority="4">
      <formula>OR($D7&gt;2021,AND($D7&lt;2021,$D7&lt;&gt;""))</formula>
    </cfRule>
  </conditionalFormatting>
  <conditionalFormatting sqref="V7:V23">
    <cfRule type="cellIs" dxfId="2" priority="1" operator="lessThan">
      <formula>0</formula>
    </cfRule>
  </conditionalFormatting>
  <conditionalFormatting sqref="V7:V23">
    <cfRule type="expression" dxfId="1" priority="2">
      <formula>$V$7&lt;0</formula>
    </cfRule>
  </conditionalFormatting>
  <conditionalFormatting sqref="C7:C23">
    <cfRule type="expression" dxfId="0" priority="5">
      <formula>(#REF!&gt;1)</formula>
    </cfRule>
  </conditionalFormatting>
  <dataValidations count="3">
    <dataValidation type="list" allowBlank="1" showInputMessage="1" showErrorMessage="1" sqref="E7:E23" xr:uid="{A81A6A46-3B41-4591-93A1-C014A7DB0388}">
      <formula1>"PH, TH, Joint TH &amp; PH-RRH, HMIS, SSO, TRA, PRA, SRA, S+C/SRO"</formula1>
    </dataValidation>
    <dataValidation allowBlank="1" showErrorMessage="1" sqref="A6:V6 M7:T23 F7:K23" xr:uid="{A7FAB3DC-5E0E-4B7A-B453-F06E3010DC70}"/>
    <dataValidation type="list" allowBlank="1" showInputMessage="1" showErrorMessage="1" sqref="L7:L23" xr:uid="{3C7DD148-2214-432B-B0B2-A04A457E9C6C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2020-06-14T22:21:36Z</dcterms:created>
  <dcterms:modified xsi:type="dcterms:W3CDTF">2020-09-18T18:25:33Z</dcterms:modified>
</cp:coreProperties>
</file>