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CA-500\"/>
    </mc:Choice>
  </mc:AlternateContent>
  <xr:revisionPtr revIDLastSave="0" documentId="13_ncr:1_{1CF59729-9DD0-431F-8470-A1E77050729E}" xr6:coauthVersionLast="43" xr6:coauthVersionMax="43" xr10:uidLastSave="{00000000-0000-0000-0000-000000000000}"/>
  <bookViews>
    <workbookView xWindow="-120" yWindow="-120" windowWidth="29040" windowHeight="15840" xr2:uid="{50FB5CBF-D4F3-402B-8FF6-ADB1DF3B1BC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V7" i="1" l="1"/>
  <c r="U7" i="1"/>
  <c r="H3" i="1"/>
</calcChain>
</file>

<file path=xl/sharedStrings.xml><?xml version="1.0" encoding="utf-8"?>
<sst xmlns="http://schemas.openxmlformats.org/spreadsheetml/2006/main" count="149" uniqueCount="88">
  <si>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</si>
  <si>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</si>
  <si>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</si>
  <si>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</si>
  <si>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</si>
  <si>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</si>
  <si>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</si>
  <si>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</si>
  <si>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</si>
  <si>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</si>
  <si>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</si>
  <si>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</si>
  <si>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</si>
  <si>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</si>
  <si>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</si>
  <si>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</si>
  <si>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</si>
  <si>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</si>
  <si>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</si>
  <si>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</si>
  <si>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</si>
  <si>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</si>
  <si>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</si>
  <si>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</si>
  <si>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</si>
  <si>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</si>
  <si>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</si>
  <si>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</si>
  <si>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</si>
  <si>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</si>
  <si>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Sacramento Housing and Redevelopment Agency</t>
  </si>
  <si>
    <t>Boulevard Court</t>
  </si>
  <si>
    <t>CA0127L9T031805</t>
  </si>
  <si>
    <t>PH</t>
  </si>
  <si>
    <t>FMR</t>
  </si>
  <si>
    <t/>
  </si>
  <si>
    <t>San Francisco</t>
  </si>
  <si>
    <t>CA-503</t>
  </si>
  <si>
    <t>Sacramento City &amp; County CoC</t>
  </si>
  <si>
    <t>Sacramento Steps Forward</t>
  </si>
  <si>
    <t>Building Bridges Program</t>
  </si>
  <si>
    <t>CA0132L9T031811</t>
  </si>
  <si>
    <t>Casas de Esperanza</t>
  </si>
  <si>
    <t>CA0133L9T031811</t>
  </si>
  <si>
    <t>Connections</t>
  </si>
  <si>
    <t>CA0135L9T031811</t>
  </si>
  <si>
    <t>Omega Permanent Supportive Housing Project</t>
  </si>
  <si>
    <t>CA0143L9T031811</t>
  </si>
  <si>
    <t>TLCS, Inc.</t>
  </si>
  <si>
    <t>PPHP Expansion II</t>
  </si>
  <si>
    <t>CA0145L9T031811</t>
  </si>
  <si>
    <t>Quinn Cottages</t>
  </si>
  <si>
    <t>CA0147L9T031811</t>
  </si>
  <si>
    <t>Saybrook Permanent Supportive Housing Project</t>
  </si>
  <si>
    <t>CA0150L9T031811</t>
  </si>
  <si>
    <t>Shasta Hotel</t>
  </si>
  <si>
    <t>CA0151L9T031811</t>
  </si>
  <si>
    <t>Actual Rent</t>
  </si>
  <si>
    <t>Shelter Plus Care TRA</t>
  </si>
  <si>
    <t>CA0153L9T031811</t>
  </si>
  <si>
    <t>RA Consolidation</t>
  </si>
  <si>
    <t>CA0158L9T031811</t>
  </si>
  <si>
    <t>Friendship Housing Expansion #2</t>
  </si>
  <si>
    <t>CA0750L9T031810</t>
  </si>
  <si>
    <t>Achieving Change Together (ACT)</t>
  </si>
  <si>
    <t>CA0828L9T031806</t>
  </si>
  <si>
    <t>Home at Last</t>
  </si>
  <si>
    <t>CA0955L9T031805</t>
  </si>
  <si>
    <t>Sacramento HMIS</t>
  </si>
  <si>
    <t>CA1066L9T031804</t>
  </si>
  <si>
    <t>Mutual Housing at the Highlands</t>
  </si>
  <si>
    <t>CA1152L9T031807</t>
  </si>
  <si>
    <t>Mercy Housing California</t>
  </si>
  <si>
    <t>Mather Veterans Village</t>
  </si>
  <si>
    <t>CA1288L9T031803</t>
  </si>
  <si>
    <t>Step Up Sacramento</t>
  </si>
  <si>
    <t>CA1303L9T031804</t>
  </si>
  <si>
    <t>New Community</t>
  </si>
  <si>
    <t>CA1469L9T031803</t>
  </si>
  <si>
    <t>Building Community</t>
  </si>
  <si>
    <t>CA1540L9T031802</t>
  </si>
  <si>
    <t>reSTART</t>
  </si>
  <si>
    <t>CA1542L9T031802</t>
  </si>
  <si>
    <t>Possibilities</t>
  </si>
  <si>
    <t>CA1646L9T031801</t>
  </si>
  <si>
    <t>Joint TH &amp; PH-RRH</t>
  </si>
  <si>
    <t>Shared Community</t>
  </si>
  <si>
    <t>CA1741L9T031800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</si>
</sst>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left" vertical="center" wrapText="1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42C3-CD59-4A60-9296-252869EBFBB0}">
  <sheetPr codeName="Sheet22">
    <pageSetUpPr fitToPage="1"/>
  </sheetPr>
  <dimension ref="A1:V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39</v>
      </c>
      <c r="I1" s="29"/>
      <c r="J1" s="30"/>
    </row>
    <row r="2" spans="1:22" ht="35.25" customHeight="1" x14ac:dyDescent="0.25">
      <c r="A2" s="1" t="s">
        <v>2</v>
      </c>
      <c r="B2" s="24" t="s">
        <v>37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38</v>
      </c>
      <c r="C3" s="24"/>
      <c r="D3" s="24"/>
      <c r="E3" s="34" t="s">
        <v>4</v>
      </c>
      <c r="F3" s="35"/>
      <c r="G3" s="36"/>
      <c r="H3" s="37">
        <f ca="1">SUM(OFFSET(V6,1,0,500,1))</f>
        <v>20327219</v>
      </c>
      <c r="I3" s="38"/>
      <c r="J3" s="39"/>
    </row>
    <row r="4" spans="1:22" ht="16.899999999999999" customHeight="1" x14ac:dyDescent="0.25">
      <c r="A4" s="19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134592</v>
      </c>
      <c r="H7" s="15">
        <v>0</v>
      </c>
      <c r="I7" s="15">
        <v>0</v>
      </c>
      <c r="J7" s="15">
        <v>0</v>
      </c>
      <c r="K7" s="15">
        <v>9122</v>
      </c>
      <c r="L7" s="14" t="s">
        <v>34</v>
      </c>
      <c r="M7" s="16">
        <v>0</v>
      </c>
      <c r="N7" s="16">
        <v>8</v>
      </c>
      <c r="O7" s="16">
        <v>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9" si="0">SUM(M7:T7)</f>
        <v>14</v>
      </c>
      <c r="V7" s="18">
        <f t="shared" ref="V7:V39" si="1">SUM(F7:K7)</f>
        <v>143714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9781</v>
      </c>
      <c r="G8" s="15">
        <v>0</v>
      </c>
      <c r="H8" s="15">
        <v>335659</v>
      </c>
      <c r="I8" s="15">
        <v>0</v>
      </c>
      <c r="J8" s="15">
        <v>0</v>
      </c>
      <c r="K8" s="15">
        <v>24118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369558</v>
      </c>
    </row>
    <row r="9" spans="1:22" x14ac:dyDescent="0.25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181466</v>
      </c>
      <c r="G9" s="15">
        <v>0</v>
      </c>
      <c r="H9" s="15">
        <v>95389</v>
      </c>
      <c r="I9" s="15">
        <v>53372</v>
      </c>
      <c r="J9" s="15">
        <v>0</v>
      </c>
      <c r="K9" s="15">
        <v>31315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361542</v>
      </c>
    </row>
    <row r="10" spans="1:22" x14ac:dyDescent="0.25">
      <c r="A10" s="13" t="s">
        <v>39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173256</v>
      </c>
      <c r="H10" s="15">
        <v>268176</v>
      </c>
      <c r="I10" s="15">
        <v>0</v>
      </c>
      <c r="J10" s="15">
        <v>0</v>
      </c>
      <c r="K10" s="15">
        <v>35310</v>
      </c>
      <c r="L10" s="14" t="s">
        <v>34</v>
      </c>
      <c r="M10" s="16">
        <v>0</v>
      </c>
      <c r="N10" s="16">
        <v>0</v>
      </c>
      <c r="O10" s="16">
        <v>13</v>
      </c>
      <c r="P10" s="16">
        <v>3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16</v>
      </c>
      <c r="V10" s="18">
        <f t="shared" si="1"/>
        <v>476742</v>
      </c>
    </row>
    <row r="11" spans="1:22" x14ac:dyDescent="0.25">
      <c r="A11" s="13" t="s">
        <v>39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0</v>
      </c>
      <c r="G11" s="15">
        <v>0</v>
      </c>
      <c r="H11" s="15">
        <v>412338</v>
      </c>
      <c r="I11" s="15">
        <v>0</v>
      </c>
      <c r="J11" s="15">
        <v>0</v>
      </c>
      <c r="K11" s="15">
        <v>40303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452641</v>
      </c>
    </row>
    <row r="12" spans="1:22" x14ac:dyDescent="0.25">
      <c r="A12" s="13" t="s">
        <v>48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774480</v>
      </c>
      <c r="H12" s="15">
        <v>0</v>
      </c>
      <c r="I12" s="15">
        <v>0</v>
      </c>
      <c r="J12" s="15">
        <v>0</v>
      </c>
      <c r="K12" s="15">
        <v>59147</v>
      </c>
      <c r="L12" s="14" t="s">
        <v>34</v>
      </c>
      <c r="M12" s="16">
        <v>0</v>
      </c>
      <c r="N12" s="16">
        <v>4</v>
      </c>
      <c r="O12" s="16">
        <v>69</v>
      </c>
      <c r="P12" s="16">
        <v>2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75</v>
      </c>
      <c r="V12" s="18">
        <f t="shared" si="1"/>
        <v>833627</v>
      </c>
    </row>
    <row r="13" spans="1:22" x14ac:dyDescent="0.25">
      <c r="A13" s="13" t="s">
        <v>39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297275</v>
      </c>
      <c r="I13" s="15">
        <v>0</v>
      </c>
      <c r="J13" s="15">
        <v>0</v>
      </c>
      <c r="K13" s="15">
        <v>20808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318083</v>
      </c>
    </row>
    <row r="14" spans="1:22" x14ac:dyDescent="0.25">
      <c r="A14" s="13" t="s">
        <v>39</v>
      </c>
      <c r="B14" s="13" t="s">
        <v>53</v>
      </c>
      <c r="C14" s="14" t="s">
        <v>54</v>
      </c>
      <c r="D14" s="14">
        <v>2020</v>
      </c>
      <c r="E14" s="14" t="s">
        <v>33</v>
      </c>
      <c r="F14" s="15">
        <v>47161</v>
      </c>
      <c r="G14" s="15">
        <v>0</v>
      </c>
      <c r="H14" s="15">
        <v>363042</v>
      </c>
      <c r="I14" s="15">
        <v>79149</v>
      </c>
      <c r="J14" s="15">
        <v>0</v>
      </c>
      <c r="K14" s="15">
        <v>33193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522545</v>
      </c>
    </row>
    <row r="15" spans="1:22" x14ac:dyDescent="0.25">
      <c r="A15" s="13" t="s">
        <v>30</v>
      </c>
      <c r="B15" s="13" t="s">
        <v>55</v>
      </c>
      <c r="C15" s="14" t="s">
        <v>56</v>
      </c>
      <c r="D15" s="14">
        <v>2020</v>
      </c>
      <c r="E15" s="14" t="s">
        <v>33</v>
      </c>
      <c r="F15" s="15">
        <v>0</v>
      </c>
      <c r="G15" s="15">
        <v>133056</v>
      </c>
      <c r="H15" s="15">
        <v>0</v>
      </c>
      <c r="I15" s="15">
        <v>0</v>
      </c>
      <c r="J15" s="15">
        <v>0</v>
      </c>
      <c r="K15" s="15">
        <v>8475</v>
      </c>
      <c r="L15" s="14" t="s">
        <v>57</v>
      </c>
      <c r="M15" s="16">
        <v>0</v>
      </c>
      <c r="N15" s="16">
        <v>18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18</v>
      </c>
      <c r="V15" s="18">
        <f t="shared" si="1"/>
        <v>141531</v>
      </c>
    </row>
    <row r="16" spans="1:22" x14ac:dyDescent="0.25">
      <c r="A16" s="13" t="s">
        <v>30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0</v>
      </c>
      <c r="G16" s="15">
        <v>4245120</v>
      </c>
      <c r="H16" s="15">
        <v>0</v>
      </c>
      <c r="I16" s="15">
        <v>0</v>
      </c>
      <c r="J16" s="15">
        <v>0</v>
      </c>
      <c r="K16" s="15">
        <v>285591</v>
      </c>
      <c r="L16" s="14" t="s">
        <v>34</v>
      </c>
      <c r="M16" s="16">
        <v>0</v>
      </c>
      <c r="N16" s="16">
        <v>4</v>
      </c>
      <c r="O16" s="16">
        <v>221</v>
      </c>
      <c r="P16" s="16">
        <v>78</v>
      </c>
      <c r="Q16" s="16">
        <v>37</v>
      </c>
      <c r="R16" s="16">
        <v>8</v>
      </c>
      <c r="S16" s="16">
        <v>1</v>
      </c>
      <c r="T16" s="16">
        <v>0</v>
      </c>
      <c r="U16" s="17">
        <f t="shared" si="0"/>
        <v>349</v>
      </c>
      <c r="V16" s="18">
        <f t="shared" si="1"/>
        <v>4530711</v>
      </c>
    </row>
    <row r="17" spans="1:22" x14ac:dyDescent="0.25">
      <c r="A17" s="13" t="s">
        <v>48</v>
      </c>
      <c r="B17" s="13" t="s">
        <v>60</v>
      </c>
      <c r="C17" s="14" t="s">
        <v>61</v>
      </c>
      <c r="D17" s="14">
        <v>2020</v>
      </c>
      <c r="E17" s="14" t="s">
        <v>33</v>
      </c>
      <c r="F17" s="15">
        <v>0</v>
      </c>
      <c r="G17" s="15">
        <v>1103088</v>
      </c>
      <c r="H17" s="15">
        <v>0</v>
      </c>
      <c r="I17" s="15">
        <v>0</v>
      </c>
      <c r="J17" s="15">
        <v>0</v>
      </c>
      <c r="K17" s="15">
        <v>64346</v>
      </c>
      <c r="L17" s="14" t="s">
        <v>34</v>
      </c>
      <c r="M17" s="16">
        <v>0</v>
      </c>
      <c r="N17" s="16">
        <v>0</v>
      </c>
      <c r="O17" s="16">
        <v>100</v>
      </c>
      <c r="P17" s="16">
        <v>4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105</v>
      </c>
      <c r="V17" s="18">
        <f t="shared" si="1"/>
        <v>1167434</v>
      </c>
    </row>
    <row r="18" spans="1:22" x14ac:dyDescent="0.25">
      <c r="A18" s="13" t="s">
        <v>39</v>
      </c>
      <c r="B18" s="13" t="s">
        <v>62</v>
      </c>
      <c r="C18" s="14" t="s">
        <v>63</v>
      </c>
      <c r="D18" s="14">
        <v>2020</v>
      </c>
      <c r="E18" s="14" t="s">
        <v>33</v>
      </c>
      <c r="F18" s="15">
        <v>763912</v>
      </c>
      <c r="G18" s="15">
        <v>0</v>
      </c>
      <c r="H18" s="15">
        <v>250138</v>
      </c>
      <c r="I18" s="15">
        <v>306847</v>
      </c>
      <c r="J18" s="15">
        <v>0</v>
      </c>
      <c r="K18" s="15">
        <v>85905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1406802</v>
      </c>
    </row>
    <row r="19" spans="1:22" x14ac:dyDescent="0.25">
      <c r="A19" s="13" t="s">
        <v>39</v>
      </c>
      <c r="B19" s="13" t="s">
        <v>64</v>
      </c>
      <c r="C19" s="14" t="s">
        <v>65</v>
      </c>
      <c r="D19" s="14">
        <v>2020</v>
      </c>
      <c r="E19" s="14" t="s">
        <v>33</v>
      </c>
      <c r="F19" s="15">
        <v>0</v>
      </c>
      <c r="G19" s="15">
        <v>340560</v>
      </c>
      <c r="H19" s="15">
        <v>0</v>
      </c>
      <c r="I19" s="15">
        <v>0</v>
      </c>
      <c r="J19" s="15">
        <v>0</v>
      </c>
      <c r="K19" s="15">
        <v>20987</v>
      </c>
      <c r="L19" s="14" t="s">
        <v>34</v>
      </c>
      <c r="M19" s="16">
        <v>0</v>
      </c>
      <c r="N19" s="16">
        <v>0</v>
      </c>
      <c r="O19" s="16">
        <v>33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33</v>
      </c>
      <c r="V19" s="18">
        <f t="shared" si="1"/>
        <v>361547</v>
      </c>
    </row>
    <row r="20" spans="1:22" x14ac:dyDescent="0.25">
      <c r="A20" s="13" t="s">
        <v>39</v>
      </c>
      <c r="B20" s="13" t="s">
        <v>66</v>
      </c>
      <c r="C20" s="14" t="s">
        <v>67</v>
      </c>
      <c r="D20" s="14">
        <v>2020</v>
      </c>
      <c r="E20" s="14" t="s">
        <v>33</v>
      </c>
      <c r="F20" s="15">
        <v>180675</v>
      </c>
      <c r="G20" s="15">
        <v>0</v>
      </c>
      <c r="H20" s="15">
        <v>58212</v>
      </c>
      <c r="I20" s="15">
        <v>66208</v>
      </c>
      <c r="J20" s="15">
        <v>0</v>
      </c>
      <c r="K20" s="15">
        <v>28788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333883</v>
      </c>
    </row>
    <row r="21" spans="1:22" x14ac:dyDescent="0.25">
      <c r="A21" s="13" t="s">
        <v>39</v>
      </c>
      <c r="B21" s="13" t="s">
        <v>68</v>
      </c>
      <c r="C21" s="14" t="s">
        <v>69</v>
      </c>
      <c r="D21" s="14">
        <v>2020</v>
      </c>
      <c r="E21" s="14" t="s">
        <v>17</v>
      </c>
      <c r="F21" s="15">
        <v>0</v>
      </c>
      <c r="G21" s="15">
        <v>0</v>
      </c>
      <c r="H21" s="15">
        <v>0</v>
      </c>
      <c r="I21" s="15">
        <v>0</v>
      </c>
      <c r="J21" s="15">
        <v>258704</v>
      </c>
      <c r="K21" s="15">
        <v>14490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273194</v>
      </c>
    </row>
    <row r="22" spans="1:22" x14ac:dyDescent="0.25">
      <c r="A22" s="13" t="s">
        <v>39</v>
      </c>
      <c r="B22" s="13" t="s">
        <v>70</v>
      </c>
      <c r="C22" s="14" t="s">
        <v>71</v>
      </c>
      <c r="D22" s="14">
        <v>2020</v>
      </c>
      <c r="E22" s="14" t="s">
        <v>33</v>
      </c>
      <c r="F22" s="15">
        <v>0</v>
      </c>
      <c r="G22" s="15">
        <v>216720</v>
      </c>
      <c r="H22" s="15">
        <v>111290</v>
      </c>
      <c r="I22" s="15">
        <v>0</v>
      </c>
      <c r="J22" s="15">
        <v>0</v>
      </c>
      <c r="K22" s="15">
        <v>21043</v>
      </c>
      <c r="L22" s="14" t="s">
        <v>34</v>
      </c>
      <c r="M22" s="16">
        <v>0</v>
      </c>
      <c r="N22" s="16">
        <v>0</v>
      </c>
      <c r="O22" s="16">
        <v>21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21</v>
      </c>
      <c r="V22" s="18">
        <f t="shared" si="1"/>
        <v>349053</v>
      </c>
    </row>
    <row r="23" spans="1:22" x14ac:dyDescent="0.25">
      <c r="A23" s="13" t="s">
        <v>72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0</v>
      </c>
      <c r="G23" s="15">
        <v>154800</v>
      </c>
      <c r="H23" s="15">
        <v>0</v>
      </c>
      <c r="I23" s="15">
        <v>0</v>
      </c>
      <c r="J23" s="15">
        <v>0</v>
      </c>
      <c r="K23" s="15">
        <v>4708</v>
      </c>
      <c r="L23" s="14" t="s">
        <v>34</v>
      </c>
      <c r="M23" s="16">
        <v>0</v>
      </c>
      <c r="N23" s="16">
        <v>0</v>
      </c>
      <c r="O23" s="16">
        <v>15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15</v>
      </c>
      <c r="V23" s="18">
        <f t="shared" si="1"/>
        <v>159508</v>
      </c>
    </row>
    <row r="24" spans="1:22" x14ac:dyDescent="0.25">
      <c r="A24" s="13" t="s">
        <v>39</v>
      </c>
      <c r="B24" s="13" t="s">
        <v>75</v>
      </c>
      <c r="C24" s="14" t="s">
        <v>76</v>
      </c>
      <c r="D24" s="14">
        <v>2020</v>
      </c>
      <c r="E24" s="14" t="s">
        <v>33</v>
      </c>
      <c r="F24" s="15">
        <v>1710448</v>
      </c>
      <c r="G24" s="15">
        <v>0</v>
      </c>
      <c r="H24" s="15">
        <v>622785</v>
      </c>
      <c r="I24" s="15">
        <v>0</v>
      </c>
      <c r="J24" s="15">
        <v>0</v>
      </c>
      <c r="K24" s="15">
        <v>221284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2554517</v>
      </c>
    </row>
    <row r="25" spans="1:22" x14ac:dyDescent="0.25">
      <c r="A25" s="13" t="s">
        <v>39</v>
      </c>
      <c r="B25" s="13" t="s">
        <v>77</v>
      </c>
      <c r="C25" s="14" t="s">
        <v>78</v>
      </c>
      <c r="D25" s="14">
        <v>2020</v>
      </c>
      <c r="E25" s="14" t="s">
        <v>33</v>
      </c>
      <c r="F25" s="15">
        <v>397359</v>
      </c>
      <c r="G25" s="15">
        <v>0</v>
      </c>
      <c r="H25" s="15">
        <v>165141</v>
      </c>
      <c r="I25" s="15">
        <v>97585</v>
      </c>
      <c r="J25" s="15">
        <v>0</v>
      </c>
      <c r="K25" s="15">
        <v>62369</v>
      </c>
      <c r="L25" s="14" t="s">
        <v>35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722454</v>
      </c>
    </row>
    <row r="26" spans="1:22" x14ac:dyDescent="0.25">
      <c r="A26" s="13" t="s">
        <v>39</v>
      </c>
      <c r="B26" s="13" t="s">
        <v>79</v>
      </c>
      <c r="C26" s="14" t="s">
        <v>80</v>
      </c>
      <c r="D26" s="14">
        <v>2020</v>
      </c>
      <c r="E26" s="14" t="s">
        <v>33</v>
      </c>
      <c r="F26" s="15">
        <v>296262</v>
      </c>
      <c r="G26" s="15">
        <v>0</v>
      </c>
      <c r="H26" s="15">
        <v>106540</v>
      </c>
      <c r="I26" s="15">
        <v>155681</v>
      </c>
      <c r="J26" s="15">
        <v>0</v>
      </c>
      <c r="K26" s="15">
        <v>53270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611753</v>
      </c>
    </row>
    <row r="27" spans="1:22" x14ac:dyDescent="0.25">
      <c r="A27" s="13" t="s">
        <v>39</v>
      </c>
      <c r="B27" s="13" t="s">
        <v>81</v>
      </c>
      <c r="C27" s="14" t="s">
        <v>82</v>
      </c>
      <c r="D27" s="14">
        <v>2020</v>
      </c>
      <c r="E27" s="14" t="s">
        <v>33</v>
      </c>
      <c r="F27" s="15">
        <v>1535342</v>
      </c>
      <c r="G27" s="15">
        <v>0</v>
      </c>
      <c r="H27" s="15">
        <v>761867</v>
      </c>
      <c r="I27" s="15">
        <v>186118</v>
      </c>
      <c r="J27" s="15">
        <v>0</v>
      </c>
      <c r="K27" s="15">
        <v>234834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2718161</v>
      </c>
    </row>
    <row r="28" spans="1:22" x14ac:dyDescent="0.25">
      <c r="A28" s="13" t="s">
        <v>48</v>
      </c>
      <c r="B28" s="13" t="s">
        <v>83</v>
      </c>
      <c r="C28" s="14" t="s">
        <v>84</v>
      </c>
      <c r="D28" s="14">
        <v>2020</v>
      </c>
      <c r="E28" s="14" t="s">
        <v>85</v>
      </c>
      <c r="F28" s="15">
        <v>0</v>
      </c>
      <c r="G28" s="15">
        <v>185760</v>
      </c>
      <c r="H28" s="15">
        <v>486711</v>
      </c>
      <c r="I28" s="15">
        <v>77607</v>
      </c>
      <c r="J28" s="15">
        <v>0</v>
      </c>
      <c r="K28" s="15">
        <v>68168</v>
      </c>
      <c r="L28" s="14" t="s">
        <v>34</v>
      </c>
      <c r="M28" s="16">
        <v>0</v>
      </c>
      <c r="N28" s="16">
        <v>0</v>
      </c>
      <c r="O28" s="16">
        <v>18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18</v>
      </c>
      <c r="V28" s="18">
        <f t="shared" si="1"/>
        <v>818246</v>
      </c>
    </row>
    <row r="29" spans="1:22" x14ac:dyDescent="0.25">
      <c r="A29" s="13" t="s">
        <v>39</v>
      </c>
      <c r="B29" s="13" t="s">
        <v>86</v>
      </c>
      <c r="C29" s="14" t="s">
        <v>87</v>
      </c>
      <c r="D29" s="14">
        <v>2020</v>
      </c>
      <c r="E29" s="14" t="s">
        <v>33</v>
      </c>
      <c r="F29" s="15">
        <v>336911</v>
      </c>
      <c r="G29" s="15">
        <v>0</v>
      </c>
      <c r="H29" s="15">
        <v>114095</v>
      </c>
      <c r="I29" s="15">
        <v>216510</v>
      </c>
      <c r="J29" s="15">
        <v>0</v>
      </c>
      <c r="K29" s="15">
        <v>32457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699973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</sheetData>
  <autoFilter ref="A6:V6" xr:uid="{B19751FE-34E3-43E0-B4BF-D0211D07D4D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1 V13:V39">
    <cfRule type="cellIs" dxfId="7" priority="7" operator="lessThan">
      <formula>0</formula>
    </cfRule>
  </conditionalFormatting>
  <conditionalFormatting sqref="V7:V11 V13:V39">
    <cfRule type="expression" dxfId="6" priority="8">
      <formula>$V$7&lt;0</formula>
    </cfRule>
  </conditionalFormatting>
  <conditionalFormatting sqref="D7:D11 D13:D39">
    <cfRule type="expression" dxfId="5" priority="6">
      <formula>OR($D7&gt;2020,AND($D7&lt;2020,$D7&lt;&gt;""))</formula>
    </cfRule>
  </conditionalFormatting>
  <conditionalFormatting sqref="C7:C11 C13:C39">
    <cfRule type="expression" dxfId="4" priority="9">
      <formula>(#REF!&gt;1)</formula>
    </cfRule>
  </conditionalFormatting>
  <conditionalFormatting sqref="V12">
    <cfRule type="cellIs" dxfId="3" priority="2" operator="lessThan">
      <formula>0</formula>
    </cfRule>
  </conditionalFormatting>
  <conditionalFormatting sqref="V12">
    <cfRule type="expression" dxfId="2" priority="3">
      <formula>$V$7&lt;0</formula>
    </cfRule>
  </conditionalFormatting>
  <conditionalFormatting sqref="D12">
    <cfRule type="expression" dxfId="1" priority="1">
      <formula>OR($D12&gt;2020,AND($D12&lt;2020,$D12&lt;&gt;""))</formula>
    </cfRule>
  </conditionalFormatting>
  <conditionalFormatting sqref="C12">
    <cfRule type="expression" dxfId="0" priority="4">
      <formula>(#REF!&gt;1)</formula>
    </cfRule>
  </conditionalFormatting>
  <dataValidations count="3">
    <dataValidation type="list" allowBlank="1" showInputMessage="1" showErrorMessage="1" sqref="E7:E39" xr:uid="{6EEAFA5E-F117-4666-B943-6AD2987551D3}">
      <formula1>"PH, TH, Joint TH &amp; PH-RRH, HMIS, SSO, TRA, PRA, SRA, S+C/SRO"</formula1>
    </dataValidation>
    <dataValidation type="list" allowBlank="1" showInputMessage="1" showErrorMessage="1" sqref="L7:L39" xr:uid="{CE85F2DE-E49A-437F-B5B4-C4A5B8D2B24E}">
      <formula1>"N/A, FMR, Actual Rent"</formula1>
    </dataValidation>
    <dataValidation allowBlank="1" showErrorMessage="1" sqref="A6:V6" xr:uid="{D8BD3F95-7F10-42B9-8A17-A32234A958A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2019-03-04T18:43:34Z</dcterms:created>
  <dcterms:modified xsi:type="dcterms:W3CDTF">2019-05-13T19:52:37Z</dcterms:modified>
</cp:coreProperties>
</file>