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CA-5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GIW'!$A$1:$V$36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1" i="1" l="1"/>
  <c r="U31" i="1"/>
  <c r="V33" i="1" l="1"/>
  <c r="V36" i="1" l="1"/>
  <c r="V35" i="1"/>
  <c r="V34" i="1"/>
  <c r="V32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H3" i="1" l="1"/>
</calcChain>
</file>

<file path=xl/sharedStrings.xml><?xml version="1.0" encoding="utf-8"?>
<sst xmlns="http://schemas.openxmlformats.org/spreadsheetml/2006/main" count="182" uniqueCount="108">
  <si>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</si>
  <si>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</si>
  <si>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</si>
  <si>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</si>
  <si>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</si>
  <si>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</si>
  <si>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</si>
  <si>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</si>
  <si>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</si>
  <si>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</si>
  <si>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</si>
  <si>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</si>
  <si>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</si>
  <si>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</si>
  <si>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</si>
  <si>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</si>
  <si>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</si>
  <si>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</si>
  <si>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</si>
  <si>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</si>
  <si>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</si>
  <si>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</si>
  <si>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</si>
  <si>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</si>
  <si>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</si>
  <si>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</si>
  <si>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</si>
  <si>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</si>
  <si>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</si>
  <si>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</si>
  <si>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</si>
  <si>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>Actual Rent</t>
  </si>
  <si>
    <t/>
  </si>
  <si>
    <t>TH</t>
  </si>
  <si>
    <t>SSO</t>
  </si>
  <si>
    <t>FMR</t>
  </si>
  <si>
    <t>Joint TH &amp; PH-RRH</t>
  </si>
  <si>
    <t>San Francisco</t>
  </si>
  <si>
    <t>County of Santa Clara by and through Office of Supportive Housing</t>
  </si>
  <si>
    <t>CA0001L9T001707</t>
  </si>
  <si>
    <t>CA-500</t>
  </si>
  <si>
    <t>San Jose, Santa Clara City &amp; County CoC</t>
  </si>
  <si>
    <t>St. Joseph's Family Center</t>
  </si>
  <si>
    <t>Our New Place</t>
  </si>
  <si>
    <t>CA0002L9T001708</t>
  </si>
  <si>
    <t>CA0003L9T001708</t>
  </si>
  <si>
    <t>Family Housing</t>
  </si>
  <si>
    <t>CA0006L9T001709</t>
  </si>
  <si>
    <t>Gilroy Place</t>
  </si>
  <si>
    <t>CA0007L9T001709</t>
  </si>
  <si>
    <t>Housing Case Management for the Homeless</t>
  </si>
  <si>
    <t>CA0014L9T001710</t>
  </si>
  <si>
    <t>Community Working Group</t>
  </si>
  <si>
    <t>Opportunity Center of the Midpeninsula</t>
  </si>
  <si>
    <t>CA0019L9T001710</t>
  </si>
  <si>
    <t>CA0021L9T001710</t>
  </si>
  <si>
    <t>Abode Services</t>
  </si>
  <si>
    <t>Sunset Leasing Project</t>
  </si>
  <si>
    <t>CA0026L9T001710</t>
  </si>
  <si>
    <t>Bill Wilson Center</t>
  </si>
  <si>
    <t>Transitional Housing Program Youth and Young Families 2017</t>
  </si>
  <si>
    <t>CA0031L9T001710</t>
  </si>
  <si>
    <t>Transitional Housing Program Youth and Young Families North 2017</t>
  </si>
  <si>
    <t>CA0032L9T001710</t>
  </si>
  <si>
    <t>CA0746L9T001709</t>
  </si>
  <si>
    <t>CA0825L9T001705</t>
  </si>
  <si>
    <t>Mission Rebuild</t>
  </si>
  <si>
    <t>CA0950L9T001705</t>
  </si>
  <si>
    <t>CA0951L9T001706</t>
  </si>
  <si>
    <t>Peacock Commons 2017</t>
  </si>
  <si>
    <t>CA1032L9T001707</t>
  </si>
  <si>
    <t>CA1059L9T001705</t>
  </si>
  <si>
    <t>CA1274L9T001703</t>
  </si>
  <si>
    <t>YWCA of Silicon Valley</t>
  </si>
  <si>
    <t>Domestic Violence Rapid Rehousing for Families</t>
  </si>
  <si>
    <t>CA1292L9T001703</t>
  </si>
  <si>
    <t>West Valley Community Services of Santa Clara County, Inc.</t>
  </si>
  <si>
    <t>Haven to Home</t>
  </si>
  <si>
    <t>Rapid Rehousing Youth 2017</t>
  </si>
  <si>
    <t>CA1379L9T001702</t>
  </si>
  <si>
    <t>HMIS Expansion 2015</t>
  </si>
  <si>
    <t>Sexual Assault &amp; Human Trafficking-Rehousing Intervention Solutions Efforts (SA &amp; HT-RISE)</t>
  </si>
  <si>
    <t>CA1527L9T001701</t>
  </si>
  <si>
    <t>CA1528L9T001701</t>
  </si>
  <si>
    <t>CA1639L9T001700</t>
  </si>
  <si>
    <t>CA1526L9T001600</t>
  </si>
  <si>
    <t>CA1382L9T001701</t>
  </si>
  <si>
    <t>CA1378L9T001701</t>
  </si>
  <si>
    <t>CA1380L9T001701</t>
  </si>
  <si>
    <t>CA1381L9T001701</t>
  </si>
  <si>
    <t>CA1385L9T001701</t>
  </si>
  <si>
    <t>CA1384L9T001701</t>
  </si>
  <si>
    <t>CASA 80</t>
  </si>
  <si>
    <t>N/A</t>
  </si>
  <si>
    <t>Housing Case Management for Medical Respite</t>
  </si>
  <si>
    <t>Samaritan Inns</t>
  </si>
  <si>
    <t>CoC GRANT 5022</t>
  </si>
  <si>
    <t>CoC GRANT 5320</t>
  </si>
  <si>
    <t>CCP Placement Project</t>
  </si>
  <si>
    <t>SCC HMIS</t>
  </si>
  <si>
    <t>HHS Rental Assistance Program #2</t>
  </si>
  <si>
    <t>CoC PSH GRANT</t>
  </si>
  <si>
    <t>SCC Reentry RRH</t>
  </si>
  <si>
    <t>SCC RRH for Families &amp; Youth</t>
  </si>
  <si>
    <t>Second Street Studios</t>
  </si>
  <si>
    <t>SCC Coordinated Assessment System</t>
  </si>
  <si>
    <t>RRH for Domestic Violence &amp; Human Trafficking</t>
  </si>
  <si>
    <t>TH-RRH Youth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</si>
</sst>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7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6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2" t="s">
        <v>37</v>
      </c>
      <c r="C1" s="32"/>
      <c r="D1" s="32"/>
      <c r="E1" s="33" t="s">
        <v>13</v>
      </c>
      <c r="F1" s="34"/>
      <c r="G1" s="35"/>
      <c r="H1" s="29" t="s">
        <v>38</v>
      </c>
      <c r="I1" s="30"/>
      <c r="J1" s="31"/>
    </row>
    <row r="2" spans="1:22" ht="35.25" customHeight="1" x14ac:dyDescent="0.35">
      <c r="A2" s="18" t="s">
        <v>11</v>
      </c>
      <c r="B2" s="32" t="s">
        <v>40</v>
      </c>
      <c r="C2" s="32"/>
      <c r="D2" s="32"/>
      <c r="E2" s="39"/>
      <c r="F2" s="40"/>
      <c r="G2" s="40"/>
      <c r="H2" s="40"/>
      <c r="I2" s="40"/>
      <c r="J2" s="41"/>
    </row>
    <row r="3" spans="1:22" ht="35.25" customHeight="1" x14ac:dyDescent="0.35">
      <c r="A3" s="19" t="s">
        <v>12</v>
      </c>
      <c r="B3" s="32" t="s">
        <v>41</v>
      </c>
      <c r="C3" s="32"/>
      <c r="D3" s="32"/>
      <c r="E3" s="36" t="s">
        <v>28</v>
      </c>
      <c r="F3" s="37"/>
      <c r="G3" s="38"/>
      <c r="H3" s="24">
        <f ca="1">SUM(OFFSET(V6,1,0,500,1))</f>
        <v>21883337</v>
      </c>
      <c r="I3" s="25"/>
      <c r="J3" s="26"/>
      <c r="L3" s="21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3" t="s">
        <v>26</v>
      </c>
      <c r="B5" s="27"/>
      <c r="C5" s="27"/>
      <c r="D5" s="27"/>
      <c r="E5" s="28"/>
      <c r="F5" s="22" t="s">
        <v>23</v>
      </c>
      <c r="G5" s="22"/>
      <c r="H5" s="22"/>
      <c r="I5" s="22"/>
      <c r="J5" s="22"/>
      <c r="K5" s="22"/>
      <c r="L5" s="22" t="s">
        <v>25</v>
      </c>
      <c r="M5" s="22"/>
      <c r="N5" s="22"/>
      <c r="O5" s="22"/>
      <c r="P5" s="22"/>
      <c r="Q5" s="22"/>
      <c r="R5" s="22"/>
      <c r="S5" s="22"/>
      <c r="T5" s="22"/>
      <c r="U5" s="23"/>
      <c r="V5" s="15"/>
    </row>
    <row r="6" spans="1:22" ht="43.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38</v>
      </c>
      <c r="B7" s="3" t="s">
        <v>94</v>
      </c>
      <c r="C7" s="20" t="s">
        <v>39</v>
      </c>
      <c r="D7" s="4">
        <v>2019</v>
      </c>
      <c r="E7" s="4" t="s">
        <v>30</v>
      </c>
      <c r="F7" s="16">
        <v>0</v>
      </c>
      <c r="G7" s="16">
        <v>489348</v>
      </c>
      <c r="H7" s="16">
        <v>66924</v>
      </c>
      <c r="I7" s="16">
        <v>0</v>
      </c>
      <c r="J7" s="16">
        <v>0</v>
      </c>
      <c r="K7" s="16">
        <v>11587</v>
      </c>
      <c r="L7" s="4" t="s">
        <v>35</v>
      </c>
      <c r="M7" s="17">
        <v>0</v>
      </c>
      <c r="N7" s="17">
        <v>0</v>
      </c>
      <c r="O7" s="17">
        <v>23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">
        <v>23</v>
      </c>
      <c r="V7" s="2">
        <f t="shared" ref="V7:V36" si="0">SUM(F7:K7)</f>
        <v>567859</v>
      </c>
    </row>
    <row r="8" spans="1:22" customFormat="1" x14ac:dyDescent="0.35">
      <c r="A8" s="3" t="s">
        <v>42</v>
      </c>
      <c r="B8" s="3" t="s">
        <v>43</v>
      </c>
      <c r="C8" s="20" t="s">
        <v>44</v>
      </c>
      <c r="D8" s="4">
        <v>2019</v>
      </c>
      <c r="E8" s="4" t="s">
        <v>30</v>
      </c>
      <c r="F8" s="16">
        <v>280574</v>
      </c>
      <c r="G8" s="16">
        <v>0</v>
      </c>
      <c r="H8" s="16">
        <v>76800</v>
      </c>
      <c r="I8" s="16">
        <v>6804</v>
      </c>
      <c r="J8" s="16">
        <v>0</v>
      </c>
      <c r="K8" s="16">
        <v>12631</v>
      </c>
      <c r="L8" s="4" t="s">
        <v>32</v>
      </c>
      <c r="M8" s="17"/>
      <c r="N8" s="17"/>
      <c r="O8" s="17"/>
      <c r="P8" s="17"/>
      <c r="Q8" s="17"/>
      <c r="R8" s="17"/>
      <c r="S8" s="17"/>
      <c r="T8" s="17"/>
      <c r="U8" s="1"/>
      <c r="V8" s="2">
        <f t="shared" si="0"/>
        <v>376809</v>
      </c>
    </row>
    <row r="9" spans="1:22" customFormat="1" x14ac:dyDescent="0.35">
      <c r="A9" s="3" t="s">
        <v>38</v>
      </c>
      <c r="B9" s="3" t="s">
        <v>95</v>
      </c>
      <c r="C9" s="20" t="s">
        <v>45</v>
      </c>
      <c r="D9" s="4">
        <v>2019</v>
      </c>
      <c r="E9" s="4" t="s">
        <v>30</v>
      </c>
      <c r="F9" s="16">
        <v>0</v>
      </c>
      <c r="G9" s="16">
        <v>414972</v>
      </c>
      <c r="H9" s="16">
        <v>84881</v>
      </c>
      <c r="I9" s="16">
        <v>0</v>
      </c>
      <c r="J9" s="16">
        <v>0</v>
      </c>
      <c r="K9" s="16">
        <v>31445</v>
      </c>
      <c r="L9" s="4" t="s">
        <v>35</v>
      </c>
      <c r="M9" s="17">
        <v>0</v>
      </c>
      <c r="N9" s="17">
        <v>0</v>
      </c>
      <c r="O9" s="17">
        <v>17</v>
      </c>
      <c r="P9" s="17">
        <v>2</v>
      </c>
      <c r="Q9" s="17">
        <v>0</v>
      </c>
      <c r="R9" s="17">
        <v>0</v>
      </c>
      <c r="S9" s="17">
        <v>0</v>
      </c>
      <c r="T9" s="17">
        <v>0</v>
      </c>
      <c r="U9" s="1">
        <v>19</v>
      </c>
      <c r="V9" s="2">
        <f t="shared" si="0"/>
        <v>531298</v>
      </c>
    </row>
    <row r="10" spans="1:22" customFormat="1" x14ac:dyDescent="0.35">
      <c r="A10" s="3" t="s">
        <v>38</v>
      </c>
      <c r="B10" s="3" t="s">
        <v>46</v>
      </c>
      <c r="C10" s="20" t="s">
        <v>47</v>
      </c>
      <c r="D10" s="4">
        <v>2019</v>
      </c>
      <c r="E10" s="4" t="s">
        <v>30</v>
      </c>
      <c r="F10" s="16">
        <v>572792</v>
      </c>
      <c r="G10" s="16">
        <v>0</v>
      </c>
      <c r="H10" s="16">
        <v>72057</v>
      </c>
      <c r="I10" s="16">
        <v>0</v>
      </c>
      <c r="J10" s="16">
        <v>0</v>
      </c>
      <c r="K10" s="16">
        <v>22730</v>
      </c>
      <c r="L10" s="4" t="s">
        <v>32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667579</v>
      </c>
    </row>
    <row r="11" spans="1:22" customFormat="1" x14ac:dyDescent="0.35">
      <c r="A11" s="3" t="s">
        <v>42</v>
      </c>
      <c r="B11" s="3" t="s">
        <v>48</v>
      </c>
      <c r="C11" s="20" t="s">
        <v>49</v>
      </c>
      <c r="D11" s="4">
        <v>2019</v>
      </c>
      <c r="E11" s="4" t="s">
        <v>30</v>
      </c>
      <c r="F11" s="16">
        <v>223577</v>
      </c>
      <c r="G11" s="16">
        <v>0</v>
      </c>
      <c r="H11" s="16">
        <v>97455</v>
      </c>
      <c r="I11" s="16">
        <v>17790</v>
      </c>
      <c r="J11" s="16">
        <v>0</v>
      </c>
      <c r="K11" s="16">
        <v>17654</v>
      </c>
      <c r="L11" s="4" t="s">
        <v>32</v>
      </c>
      <c r="M11" s="17"/>
      <c r="N11" s="17"/>
      <c r="O11" s="17"/>
      <c r="P11" s="17"/>
      <c r="Q11" s="17"/>
      <c r="R11" s="17"/>
      <c r="S11" s="17"/>
      <c r="T11" s="17"/>
      <c r="U11" s="1"/>
      <c r="V11" s="2">
        <f t="shared" si="0"/>
        <v>356476</v>
      </c>
    </row>
    <row r="12" spans="1:22" customFormat="1" x14ac:dyDescent="0.35">
      <c r="A12" s="3" t="s">
        <v>38</v>
      </c>
      <c r="B12" s="3" t="s">
        <v>50</v>
      </c>
      <c r="C12" s="20" t="s">
        <v>51</v>
      </c>
      <c r="D12" s="4">
        <v>2019</v>
      </c>
      <c r="E12" s="4" t="s">
        <v>30</v>
      </c>
      <c r="F12" s="16">
        <v>0</v>
      </c>
      <c r="G12" s="16">
        <v>553176</v>
      </c>
      <c r="H12" s="16">
        <v>57460</v>
      </c>
      <c r="I12" s="16">
        <v>0</v>
      </c>
      <c r="J12" s="16">
        <v>0</v>
      </c>
      <c r="K12" s="16">
        <v>11675</v>
      </c>
      <c r="L12" s="4" t="s">
        <v>35</v>
      </c>
      <c r="M12" s="17">
        <v>0</v>
      </c>
      <c r="N12" s="17">
        <v>0</v>
      </c>
      <c r="O12" s="17">
        <v>26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">
        <v>26</v>
      </c>
      <c r="V12" s="2">
        <f t="shared" si="0"/>
        <v>622311</v>
      </c>
    </row>
    <row r="13" spans="1:22" customFormat="1" x14ac:dyDescent="0.35">
      <c r="A13" s="3" t="s">
        <v>52</v>
      </c>
      <c r="B13" s="3" t="s">
        <v>53</v>
      </c>
      <c r="C13" s="20" t="s">
        <v>54</v>
      </c>
      <c r="D13" s="4">
        <v>2019</v>
      </c>
      <c r="E13" s="4" t="s">
        <v>30</v>
      </c>
      <c r="F13" s="16">
        <v>0</v>
      </c>
      <c r="G13" s="16">
        <v>0</v>
      </c>
      <c r="H13" s="16">
        <v>39763</v>
      </c>
      <c r="I13" s="16">
        <v>0</v>
      </c>
      <c r="J13" s="16">
        <v>0</v>
      </c>
      <c r="K13" s="16">
        <v>4173</v>
      </c>
      <c r="L13" s="4" t="s">
        <v>32</v>
      </c>
      <c r="M13" s="17"/>
      <c r="N13" s="17"/>
      <c r="O13" s="17"/>
      <c r="P13" s="17"/>
      <c r="Q13" s="17"/>
      <c r="R13" s="17"/>
      <c r="S13" s="17"/>
      <c r="T13" s="17"/>
      <c r="U13" s="1"/>
      <c r="V13" s="2">
        <f t="shared" si="0"/>
        <v>43936</v>
      </c>
    </row>
    <row r="14" spans="1:22" customFormat="1" x14ac:dyDescent="0.35">
      <c r="A14" s="3" t="s">
        <v>38</v>
      </c>
      <c r="B14" s="3" t="s">
        <v>96</v>
      </c>
      <c r="C14" s="20" t="s">
        <v>55</v>
      </c>
      <c r="D14" s="4">
        <v>2019</v>
      </c>
      <c r="E14" s="4" t="s">
        <v>30</v>
      </c>
      <c r="F14" s="16">
        <v>0</v>
      </c>
      <c r="G14" s="16">
        <v>3298464</v>
      </c>
      <c r="H14" s="16">
        <v>0</v>
      </c>
      <c r="I14" s="16">
        <v>0</v>
      </c>
      <c r="J14" s="16">
        <v>0</v>
      </c>
      <c r="K14" s="16">
        <v>214767</v>
      </c>
      <c r="L14" s="4" t="s">
        <v>35</v>
      </c>
      <c r="M14" s="17">
        <v>2</v>
      </c>
      <c r="N14" s="17">
        <v>2</v>
      </c>
      <c r="O14" s="17">
        <v>66</v>
      </c>
      <c r="P14" s="17">
        <v>41</v>
      </c>
      <c r="Q14" s="17">
        <v>20</v>
      </c>
      <c r="R14" s="17">
        <v>0</v>
      </c>
      <c r="S14" s="17">
        <v>0</v>
      </c>
      <c r="T14" s="17">
        <v>0</v>
      </c>
      <c r="U14" s="1">
        <v>131</v>
      </c>
      <c r="V14" s="2">
        <f t="shared" si="0"/>
        <v>3513231</v>
      </c>
    </row>
    <row r="15" spans="1:22" customFormat="1" x14ac:dyDescent="0.35">
      <c r="A15" s="3" t="s">
        <v>56</v>
      </c>
      <c r="B15" s="3" t="s">
        <v>57</v>
      </c>
      <c r="C15" s="20" t="s">
        <v>58</v>
      </c>
      <c r="D15" s="4">
        <v>2019</v>
      </c>
      <c r="E15" s="4" t="s">
        <v>30</v>
      </c>
      <c r="F15" s="16">
        <v>0</v>
      </c>
      <c r="G15" s="16">
        <v>196008</v>
      </c>
      <c r="H15" s="16">
        <v>27024</v>
      </c>
      <c r="I15" s="16">
        <v>0</v>
      </c>
      <c r="J15" s="16">
        <v>0</v>
      </c>
      <c r="K15" s="16">
        <v>15614</v>
      </c>
      <c r="L15" s="4" t="s">
        <v>35</v>
      </c>
      <c r="M15" s="17">
        <v>0</v>
      </c>
      <c r="N15" s="17">
        <v>2</v>
      </c>
      <c r="O15" s="17">
        <v>0</v>
      </c>
      <c r="P15" s="17">
        <v>6</v>
      </c>
      <c r="Q15" s="17">
        <v>0</v>
      </c>
      <c r="R15" s="17">
        <v>0</v>
      </c>
      <c r="S15" s="17">
        <v>0</v>
      </c>
      <c r="T15" s="17">
        <v>0</v>
      </c>
      <c r="U15" s="1">
        <v>8</v>
      </c>
      <c r="V15" s="2">
        <f t="shared" si="0"/>
        <v>238646</v>
      </c>
    </row>
    <row r="16" spans="1:22" customFormat="1" x14ac:dyDescent="0.35">
      <c r="A16" s="3" t="s">
        <v>59</v>
      </c>
      <c r="B16" s="3" t="s">
        <v>60</v>
      </c>
      <c r="C16" s="20" t="s">
        <v>61</v>
      </c>
      <c r="D16" s="4">
        <v>2019</v>
      </c>
      <c r="E16" s="4" t="s">
        <v>33</v>
      </c>
      <c r="F16" s="16">
        <v>146604</v>
      </c>
      <c r="G16" s="16">
        <v>0</v>
      </c>
      <c r="H16" s="16">
        <v>331366</v>
      </c>
      <c r="I16" s="16">
        <v>30285</v>
      </c>
      <c r="J16" s="16">
        <v>0</v>
      </c>
      <c r="K16" s="16">
        <v>50668</v>
      </c>
      <c r="L16" s="4" t="s">
        <v>32</v>
      </c>
      <c r="M16" s="17"/>
      <c r="N16" s="17"/>
      <c r="O16" s="17"/>
      <c r="P16" s="17"/>
      <c r="Q16" s="17"/>
      <c r="R16" s="17"/>
      <c r="S16" s="17"/>
      <c r="T16" s="17"/>
      <c r="U16" s="1"/>
      <c r="V16" s="2">
        <f t="shared" si="0"/>
        <v>558923</v>
      </c>
    </row>
    <row r="17" spans="1:22" customFormat="1" x14ac:dyDescent="0.35">
      <c r="A17" s="3" t="s">
        <v>59</v>
      </c>
      <c r="B17" s="3" t="s">
        <v>62</v>
      </c>
      <c r="C17" s="20" t="s">
        <v>63</v>
      </c>
      <c r="D17" s="4">
        <v>2019</v>
      </c>
      <c r="E17" s="4" t="s">
        <v>33</v>
      </c>
      <c r="F17" s="16">
        <v>127848</v>
      </c>
      <c r="G17" s="16">
        <v>0</v>
      </c>
      <c r="H17" s="16">
        <v>144888</v>
      </c>
      <c r="I17" s="16">
        <v>16616</v>
      </c>
      <c r="J17" s="16">
        <v>0</v>
      </c>
      <c r="K17" s="16">
        <v>19996</v>
      </c>
      <c r="L17" s="4" t="s">
        <v>32</v>
      </c>
      <c r="M17" s="17"/>
      <c r="N17" s="17"/>
      <c r="O17" s="17"/>
      <c r="P17" s="17"/>
      <c r="Q17" s="17"/>
      <c r="R17" s="17"/>
      <c r="S17" s="17"/>
      <c r="T17" s="17"/>
      <c r="U17" s="1"/>
      <c r="V17" s="2">
        <f t="shared" si="0"/>
        <v>309348</v>
      </c>
    </row>
    <row r="18" spans="1:22" customFormat="1" x14ac:dyDescent="0.35">
      <c r="A18" s="3" t="s">
        <v>38</v>
      </c>
      <c r="B18" s="3" t="s">
        <v>97</v>
      </c>
      <c r="C18" s="20" t="s">
        <v>64</v>
      </c>
      <c r="D18" s="4">
        <v>2019</v>
      </c>
      <c r="E18" s="4" t="s">
        <v>30</v>
      </c>
      <c r="F18" s="16">
        <v>0</v>
      </c>
      <c r="G18" s="16">
        <v>361692</v>
      </c>
      <c r="H18" s="16">
        <v>0</v>
      </c>
      <c r="I18" s="16">
        <v>0</v>
      </c>
      <c r="J18" s="16">
        <v>0</v>
      </c>
      <c r="K18" s="16">
        <v>18021</v>
      </c>
      <c r="L18" s="4" t="s">
        <v>35</v>
      </c>
      <c r="M18" s="17">
        <v>0</v>
      </c>
      <c r="N18" s="17">
        <v>0</v>
      </c>
      <c r="O18" s="17">
        <v>17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">
        <v>17</v>
      </c>
      <c r="V18" s="2">
        <f t="shared" si="0"/>
        <v>379713</v>
      </c>
    </row>
    <row r="19" spans="1:22" customFormat="1" x14ac:dyDescent="0.35">
      <c r="A19" s="3" t="s">
        <v>38</v>
      </c>
      <c r="B19" s="3" t="s">
        <v>98</v>
      </c>
      <c r="C19" s="20" t="s">
        <v>65</v>
      </c>
      <c r="D19" s="4">
        <v>2019</v>
      </c>
      <c r="E19" s="4" t="s">
        <v>30</v>
      </c>
      <c r="F19" s="16">
        <v>0</v>
      </c>
      <c r="G19" s="16">
        <v>4291212</v>
      </c>
      <c r="H19" s="16">
        <v>277694</v>
      </c>
      <c r="I19" s="16">
        <v>0</v>
      </c>
      <c r="J19" s="16">
        <v>0</v>
      </c>
      <c r="K19" s="16">
        <v>254165</v>
      </c>
      <c r="L19" s="4" t="s">
        <v>35</v>
      </c>
      <c r="M19" s="17">
        <v>0</v>
      </c>
      <c r="N19" s="17">
        <v>0</v>
      </c>
      <c r="O19" s="17">
        <v>203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">
        <v>203</v>
      </c>
      <c r="V19" s="2">
        <f t="shared" si="0"/>
        <v>4823071</v>
      </c>
    </row>
    <row r="20" spans="1:22" customFormat="1" x14ac:dyDescent="0.35">
      <c r="A20" s="3" t="s">
        <v>56</v>
      </c>
      <c r="B20" s="3" t="s">
        <v>66</v>
      </c>
      <c r="C20" s="20" t="s">
        <v>67</v>
      </c>
      <c r="D20" s="4">
        <v>2019</v>
      </c>
      <c r="E20" s="4" t="s">
        <v>30</v>
      </c>
      <c r="F20" s="16">
        <v>349764</v>
      </c>
      <c r="G20" s="16">
        <v>0</v>
      </c>
      <c r="H20" s="16">
        <v>67294</v>
      </c>
      <c r="I20" s="16">
        <v>0</v>
      </c>
      <c r="J20" s="16">
        <v>0</v>
      </c>
      <c r="K20" s="16">
        <v>38240</v>
      </c>
      <c r="L20" s="4" t="s">
        <v>32</v>
      </c>
      <c r="M20" s="17"/>
      <c r="N20" s="17"/>
      <c r="O20" s="17"/>
      <c r="P20" s="17"/>
      <c r="Q20" s="17"/>
      <c r="R20" s="17"/>
      <c r="S20" s="17"/>
      <c r="T20" s="17"/>
      <c r="U20" s="1"/>
      <c r="V20" s="2">
        <f t="shared" si="0"/>
        <v>455298</v>
      </c>
    </row>
    <row r="21" spans="1:22" customFormat="1" x14ac:dyDescent="0.35">
      <c r="A21" s="3" t="s">
        <v>38</v>
      </c>
      <c r="B21" s="3" t="s">
        <v>99</v>
      </c>
      <c r="C21" s="20" t="s">
        <v>68</v>
      </c>
      <c r="D21" s="4">
        <v>2019</v>
      </c>
      <c r="E21" s="4" t="s">
        <v>6</v>
      </c>
      <c r="F21" s="16">
        <v>0</v>
      </c>
      <c r="G21" s="16">
        <v>0</v>
      </c>
      <c r="H21" s="16">
        <v>0</v>
      </c>
      <c r="I21" s="16">
        <v>0</v>
      </c>
      <c r="J21" s="16">
        <v>673946</v>
      </c>
      <c r="K21" s="16">
        <v>40375</v>
      </c>
      <c r="L21" s="4" t="s">
        <v>32</v>
      </c>
      <c r="M21" s="17"/>
      <c r="N21" s="17"/>
      <c r="O21" s="17"/>
      <c r="P21" s="17"/>
      <c r="Q21" s="17"/>
      <c r="R21" s="17"/>
      <c r="S21" s="17"/>
      <c r="T21" s="17"/>
      <c r="U21" s="1"/>
      <c r="V21" s="2">
        <f t="shared" si="0"/>
        <v>714321</v>
      </c>
    </row>
    <row r="22" spans="1:22" customFormat="1" x14ac:dyDescent="0.35">
      <c r="A22" s="3" t="s">
        <v>59</v>
      </c>
      <c r="B22" s="3" t="s">
        <v>69</v>
      </c>
      <c r="C22" s="20" t="s">
        <v>70</v>
      </c>
      <c r="D22" s="4">
        <v>2019</v>
      </c>
      <c r="E22" s="4" t="s">
        <v>30</v>
      </c>
      <c r="F22" s="16">
        <v>0</v>
      </c>
      <c r="G22" s="16">
        <v>0</v>
      </c>
      <c r="H22" s="16">
        <v>123700</v>
      </c>
      <c r="I22" s="16">
        <v>130804</v>
      </c>
      <c r="J22" s="16">
        <v>0</v>
      </c>
      <c r="K22" s="16">
        <v>24070</v>
      </c>
      <c r="L22" s="4" t="s">
        <v>32</v>
      </c>
      <c r="M22" s="17"/>
      <c r="N22" s="17"/>
      <c r="O22" s="17"/>
      <c r="P22" s="17"/>
      <c r="Q22" s="17"/>
      <c r="R22" s="17"/>
      <c r="S22" s="17"/>
      <c r="T22" s="17"/>
      <c r="U22" s="1"/>
      <c r="V22" s="2">
        <f t="shared" si="0"/>
        <v>278574</v>
      </c>
    </row>
    <row r="23" spans="1:22" customFormat="1" x14ac:dyDescent="0.35">
      <c r="A23" s="3" t="s">
        <v>38</v>
      </c>
      <c r="B23" s="3" t="s">
        <v>100</v>
      </c>
      <c r="C23" s="20" t="s">
        <v>71</v>
      </c>
      <c r="D23" s="4">
        <v>2019</v>
      </c>
      <c r="E23" s="4" t="s">
        <v>30</v>
      </c>
      <c r="F23" s="16">
        <v>134378</v>
      </c>
      <c r="G23" s="16">
        <v>0</v>
      </c>
      <c r="H23" s="16">
        <v>0</v>
      </c>
      <c r="I23" s="16">
        <v>0</v>
      </c>
      <c r="J23" s="16">
        <v>0</v>
      </c>
      <c r="K23" s="16">
        <v>6866</v>
      </c>
      <c r="L23" s="4" t="s">
        <v>32</v>
      </c>
      <c r="M23" s="17"/>
      <c r="N23" s="17"/>
      <c r="O23" s="17"/>
      <c r="P23" s="17"/>
      <c r="Q23" s="17"/>
      <c r="R23" s="17"/>
      <c r="S23" s="17"/>
      <c r="T23" s="17"/>
      <c r="U23" s="1"/>
      <c r="V23" s="2">
        <f t="shared" si="0"/>
        <v>141244</v>
      </c>
    </row>
    <row r="24" spans="1:22" customFormat="1" x14ac:dyDescent="0.35">
      <c r="A24" s="3" t="s">
        <v>38</v>
      </c>
      <c r="B24" s="3" t="s">
        <v>101</v>
      </c>
      <c r="C24" s="20" t="s">
        <v>72</v>
      </c>
      <c r="D24" s="4">
        <v>2019</v>
      </c>
      <c r="E24" s="4" t="s">
        <v>30</v>
      </c>
      <c r="F24" s="16">
        <v>0</v>
      </c>
      <c r="G24" s="16">
        <v>601092</v>
      </c>
      <c r="H24" s="16">
        <v>0</v>
      </c>
      <c r="I24" s="16">
        <v>0</v>
      </c>
      <c r="J24" s="16">
        <v>0</v>
      </c>
      <c r="K24" s="16">
        <v>32387</v>
      </c>
      <c r="L24" s="4" t="s">
        <v>35</v>
      </c>
      <c r="M24" s="17">
        <v>0</v>
      </c>
      <c r="N24" s="17">
        <v>0</v>
      </c>
      <c r="O24" s="17">
        <v>27</v>
      </c>
      <c r="P24" s="17">
        <v>1</v>
      </c>
      <c r="Q24" s="17">
        <v>0</v>
      </c>
      <c r="R24" s="17">
        <v>0</v>
      </c>
      <c r="S24" s="17">
        <v>0</v>
      </c>
      <c r="T24" s="17">
        <v>0</v>
      </c>
      <c r="U24" s="1">
        <v>28</v>
      </c>
      <c r="V24" s="2">
        <f t="shared" si="0"/>
        <v>633479</v>
      </c>
    </row>
    <row r="25" spans="1:22" customFormat="1" x14ac:dyDescent="0.35">
      <c r="A25" s="3" t="s">
        <v>73</v>
      </c>
      <c r="B25" s="3" t="s">
        <v>74</v>
      </c>
      <c r="C25" s="20" t="s">
        <v>75</v>
      </c>
      <c r="D25" s="4">
        <v>2019</v>
      </c>
      <c r="E25" s="4" t="s">
        <v>30</v>
      </c>
      <c r="F25" s="16">
        <v>0</v>
      </c>
      <c r="G25" s="16">
        <v>371160</v>
      </c>
      <c r="H25" s="16">
        <v>141475</v>
      </c>
      <c r="I25" s="16">
        <v>0</v>
      </c>
      <c r="J25" s="16">
        <v>1800</v>
      </c>
      <c r="K25" s="16">
        <v>22513</v>
      </c>
      <c r="L25" s="4" t="s">
        <v>35</v>
      </c>
      <c r="M25" s="17">
        <v>0</v>
      </c>
      <c r="N25" s="17">
        <v>0</v>
      </c>
      <c r="O25" s="17">
        <v>0</v>
      </c>
      <c r="P25" s="17">
        <v>7</v>
      </c>
      <c r="Q25" s="17">
        <v>5</v>
      </c>
      <c r="R25" s="17">
        <v>0</v>
      </c>
      <c r="S25" s="17">
        <v>0</v>
      </c>
      <c r="T25" s="17">
        <v>0</v>
      </c>
      <c r="U25" s="1">
        <v>12</v>
      </c>
      <c r="V25" s="2">
        <f t="shared" si="0"/>
        <v>536948</v>
      </c>
    </row>
    <row r="26" spans="1:22" customFormat="1" x14ac:dyDescent="0.35">
      <c r="A26" s="3" t="s">
        <v>76</v>
      </c>
      <c r="B26" s="3" t="s">
        <v>77</v>
      </c>
      <c r="C26" s="20" t="s">
        <v>87</v>
      </c>
      <c r="D26" s="4">
        <v>2019</v>
      </c>
      <c r="E26" s="4" t="s">
        <v>30</v>
      </c>
      <c r="F26" s="16">
        <v>0</v>
      </c>
      <c r="G26" s="16">
        <v>489504</v>
      </c>
      <c r="H26" s="16">
        <v>131375</v>
      </c>
      <c r="I26" s="16">
        <v>0</v>
      </c>
      <c r="J26" s="16">
        <v>0</v>
      </c>
      <c r="K26" s="16">
        <v>50000</v>
      </c>
      <c r="L26" s="4" t="s">
        <v>35</v>
      </c>
      <c r="M26" s="17">
        <v>5</v>
      </c>
      <c r="N26" s="17">
        <v>6</v>
      </c>
      <c r="O26" s="17">
        <v>2</v>
      </c>
      <c r="P26" s="17">
        <v>6</v>
      </c>
      <c r="Q26" s="17">
        <v>3</v>
      </c>
      <c r="R26" s="17">
        <v>0</v>
      </c>
      <c r="S26" s="17">
        <v>0</v>
      </c>
      <c r="T26" s="17">
        <v>0</v>
      </c>
      <c r="U26" s="1">
        <v>22</v>
      </c>
      <c r="V26" s="2">
        <f t="shared" si="0"/>
        <v>670879</v>
      </c>
    </row>
    <row r="27" spans="1:22" customFormat="1" x14ac:dyDescent="0.35">
      <c r="A27" s="3" t="s">
        <v>59</v>
      </c>
      <c r="B27" s="3" t="s">
        <v>78</v>
      </c>
      <c r="C27" s="20" t="s">
        <v>79</v>
      </c>
      <c r="D27" s="4">
        <v>2019</v>
      </c>
      <c r="E27" s="4" t="s">
        <v>30</v>
      </c>
      <c r="F27" s="16">
        <v>0</v>
      </c>
      <c r="G27" s="16">
        <v>280008</v>
      </c>
      <c r="H27" s="16">
        <v>148111</v>
      </c>
      <c r="I27" s="16">
        <v>0</v>
      </c>
      <c r="J27" s="16">
        <v>0</v>
      </c>
      <c r="K27" s="16">
        <v>40041</v>
      </c>
      <c r="L27" s="4" t="s">
        <v>31</v>
      </c>
      <c r="M27" s="17">
        <v>11</v>
      </c>
      <c r="N27" s="17">
        <v>5</v>
      </c>
      <c r="O27" s="17">
        <v>2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">
        <v>18</v>
      </c>
      <c r="V27" s="2">
        <f t="shared" si="0"/>
        <v>468160</v>
      </c>
    </row>
    <row r="28" spans="1:22" customFormat="1" x14ac:dyDescent="0.35">
      <c r="A28" s="3" t="s">
        <v>38</v>
      </c>
      <c r="B28" s="3" t="s">
        <v>80</v>
      </c>
      <c r="C28" s="20" t="s">
        <v>88</v>
      </c>
      <c r="D28" s="4">
        <v>2019</v>
      </c>
      <c r="E28" s="4" t="s">
        <v>6</v>
      </c>
      <c r="F28" s="16">
        <v>0</v>
      </c>
      <c r="G28" s="16">
        <v>0</v>
      </c>
      <c r="H28" s="16">
        <v>0</v>
      </c>
      <c r="I28" s="16">
        <v>0</v>
      </c>
      <c r="J28" s="16">
        <v>240000</v>
      </c>
      <c r="K28" s="16">
        <v>10000</v>
      </c>
      <c r="L28" s="4"/>
      <c r="M28" s="17"/>
      <c r="N28" s="17"/>
      <c r="O28" s="17"/>
      <c r="P28" s="17"/>
      <c r="Q28" s="17"/>
      <c r="R28" s="17"/>
      <c r="S28" s="17"/>
      <c r="T28" s="17"/>
      <c r="U28" s="1"/>
      <c r="V28" s="2">
        <f t="shared" si="0"/>
        <v>250000</v>
      </c>
    </row>
    <row r="29" spans="1:22" customFormat="1" x14ac:dyDescent="0.35">
      <c r="A29" s="3" t="s">
        <v>38</v>
      </c>
      <c r="B29" s="3" t="s">
        <v>102</v>
      </c>
      <c r="C29" s="20" t="s">
        <v>89</v>
      </c>
      <c r="D29" s="4">
        <v>2019</v>
      </c>
      <c r="E29" s="4" t="s">
        <v>30</v>
      </c>
      <c r="F29" s="16">
        <v>0</v>
      </c>
      <c r="G29" s="16">
        <v>352116</v>
      </c>
      <c r="H29" s="16">
        <v>0</v>
      </c>
      <c r="I29" s="16">
        <v>0</v>
      </c>
      <c r="J29" s="16">
        <v>0</v>
      </c>
      <c r="K29" s="16">
        <v>28021</v>
      </c>
      <c r="L29" s="4" t="s">
        <v>35</v>
      </c>
      <c r="M29" s="17">
        <v>0</v>
      </c>
      <c r="N29" s="17">
        <v>3</v>
      </c>
      <c r="O29" s="17">
        <v>14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">
        <v>17</v>
      </c>
      <c r="V29" s="2">
        <f t="shared" si="0"/>
        <v>380137</v>
      </c>
    </row>
    <row r="30" spans="1:22" customFormat="1" x14ac:dyDescent="0.35">
      <c r="A30" s="3" t="s">
        <v>73</v>
      </c>
      <c r="B30" s="3" t="s">
        <v>81</v>
      </c>
      <c r="C30" s="20" t="s">
        <v>86</v>
      </c>
      <c r="D30" s="4">
        <v>2019</v>
      </c>
      <c r="E30" s="4" t="s">
        <v>30</v>
      </c>
      <c r="F30" s="16">
        <v>0</v>
      </c>
      <c r="G30" s="16">
        <v>234216</v>
      </c>
      <c r="H30" s="16">
        <v>119585</v>
      </c>
      <c r="I30" s="16">
        <v>0</v>
      </c>
      <c r="J30" s="16">
        <v>4900</v>
      </c>
      <c r="K30" s="16">
        <v>31305</v>
      </c>
      <c r="L30" s="4" t="s">
        <v>35</v>
      </c>
      <c r="M30" s="17">
        <v>0</v>
      </c>
      <c r="N30" s="17">
        <v>0</v>
      </c>
      <c r="O30" s="17">
        <v>6</v>
      </c>
      <c r="P30" s="17">
        <v>4</v>
      </c>
      <c r="Q30" s="17">
        <v>0</v>
      </c>
      <c r="R30" s="17">
        <v>0</v>
      </c>
      <c r="S30" s="17">
        <v>0</v>
      </c>
      <c r="T30" s="17">
        <v>0</v>
      </c>
      <c r="U30" s="1">
        <v>10</v>
      </c>
      <c r="V30" s="2">
        <f t="shared" si="0"/>
        <v>390006</v>
      </c>
    </row>
    <row r="31" spans="1:22" customFormat="1" x14ac:dyDescent="0.35">
      <c r="A31" s="3" t="s">
        <v>38</v>
      </c>
      <c r="B31" s="3" t="s">
        <v>92</v>
      </c>
      <c r="C31" s="20" t="s">
        <v>91</v>
      </c>
      <c r="D31" s="4">
        <v>2019</v>
      </c>
      <c r="E31" s="4" t="s">
        <v>30</v>
      </c>
      <c r="F31" s="16">
        <v>0</v>
      </c>
      <c r="G31" s="16">
        <v>0</v>
      </c>
      <c r="H31" s="16">
        <v>614890</v>
      </c>
      <c r="I31" s="16">
        <v>0</v>
      </c>
      <c r="J31" s="16">
        <v>0</v>
      </c>
      <c r="K31" s="16">
        <v>61489</v>
      </c>
      <c r="L31" s="4" t="s">
        <v>93</v>
      </c>
      <c r="M31" s="17"/>
      <c r="N31" s="17"/>
      <c r="O31" s="17"/>
      <c r="P31" s="17"/>
      <c r="Q31" s="17"/>
      <c r="R31" s="17"/>
      <c r="S31" s="17"/>
      <c r="T31" s="17"/>
      <c r="U31" s="1">
        <f>SUM(M31:T31)</f>
        <v>0</v>
      </c>
      <c r="V31" s="2">
        <f t="shared" si="0"/>
        <v>676379</v>
      </c>
    </row>
    <row r="32" spans="1:22" customFormat="1" x14ac:dyDescent="0.35">
      <c r="A32" s="3" t="s">
        <v>38</v>
      </c>
      <c r="B32" s="3" t="s">
        <v>103</v>
      </c>
      <c r="C32" s="20" t="s">
        <v>90</v>
      </c>
      <c r="D32" s="4">
        <v>2019</v>
      </c>
      <c r="E32" s="4" t="s">
        <v>30</v>
      </c>
      <c r="F32" s="16">
        <v>0</v>
      </c>
      <c r="G32" s="16">
        <v>1690584</v>
      </c>
      <c r="H32" s="16">
        <v>66250</v>
      </c>
      <c r="I32" s="16">
        <v>0</v>
      </c>
      <c r="J32" s="16">
        <v>0</v>
      </c>
      <c r="K32" s="16">
        <v>143730</v>
      </c>
      <c r="L32" s="4" t="s">
        <v>35</v>
      </c>
      <c r="M32" s="17">
        <v>0</v>
      </c>
      <c r="N32" s="17">
        <v>11</v>
      </c>
      <c r="O32" s="17">
        <v>33</v>
      </c>
      <c r="P32" s="17">
        <v>13</v>
      </c>
      <c r="Q32" s="17">
        <v>12</v>
      </c>
      <c r="R32" s="17">
        <v>0</v>
      </c>
      <c r="S32" s="17">
        <v>0</v>
      </c>
      <c r="T32" s="17">
        <v>0</v>
      </c>
      <c r="U32" s="1">
        <v>69</v>
      </c>
      <c r="V32" s="2">
        <f t="shared" si="0"/>
        <v>1900564</v>
      </c>
    </row>
    <row r="33" spans="1:22" customFormat="1" x14ac:dyDescent="0.35">
      <c r="A33" s="3" t="s">
        <v>38</v>
      </c>
      <c r="B33" s="3" t="s">
        <v>104</v>
      </c>
      <c r="C33" s="20" t="s">
        <v>85</v>
      </c>
      <c r="D33" s="4">
        <v>2019</v>
      </c>
      <c r="E33" s="4" t="s">
        <v>30</v>
      </c>
      <c r="F33" s="16">
        <v>0</v>
      </c>
      <c r="G33" s="16">
        <v>0</v>
      </c>
      <c r="H33" s="16">
        <v>539063</v>
      </c>
      <c r="I33" s="16">
        <v>0</v>
      </c>
      <c r="J33" s="16">
        <v>0</v>
      </c>
      <c r="K33" s="16">
        <v>38764</v>
      </c>
      <c r="L33" s="4"/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">
        <v>0</v>
      </c>
      <c r="V33" s="2">
        <f t="shared" si="0"/>
        <v>577827</v>
      </c>
    </row>
    <row r="34" spans="1:22" customFormat="1" x14ac:dyDescent="0.35">
      <c r="A34" s="3" t="s">
        <v>38</v>
      </c>
      <c r="B34" s="3" t="s">
        <v>105</v>
      </c>
      <c r="C34" s="20" t="s">
        <v>82</v>
      </c>
      <c r="D34" s="4">
        <v>2019</v>
      </c>
      <c r="E34" s="4" t="s">
        <v>34</v>
      </c>
      <c r="F34" s="16">
        <v>0</v>
      </c>
      <c r="G34" s="16">
        <v>0</v>
      </c>
      <c r="H34" s="16">
        <v>120048</v>
      </c>
      <c r="I34" s="16">
        <v>0</v>
      </c>
      <c r="J34" s="16">
        <v>0</v>
      </c>
      <c r="K34" s="16">
        <v>10193</v>
      </c>
      <c r="L34" s="4" t="s">
        <v>32</v>
      </c>
      <c r="M34" s="17"/>
      <c r="N34" s="17"/>
      <c r="O34" s="17"/>
      <c r="P34" s="17"/>
      <c r="Q34" s="17"/>
      <c r="R34" s="17"/>
      <c r="S34" s="17"/>
      <c r="T34" s="17"/>
      <c r="U34" s="1"/>
      <c r="V34" s="2">
        <f t="shared" si="0"/>
        <v>130241</v>
      </c>
    </row>
    <row r="35" spans="1:22" customFormat="1" x14ac:dyDescent="0.35">
      <c r="A35" s="3" t="s">
        <v>38</v>
      </c>
      <c r="B35" s="3" t="s">
        <v>106</v>
      </c>
      <c r="C35" s="20" t="s">
        <v>83</v>
      </c>
      <c r="D35" s="4">
        <v>2019</v>
      </c>
      <c r="E35" s="4" t="s">
        <v>30</v>
      </c>
      <c r="F35" s="16">
        <v>0</v>
      </c>
      <c r="G35" s="16">
        <v>400188</v>
      </c>
      <c r="H35" s="16">
        <v>0</v>
      </c>
      <c r="I35" s="16">
        <v>0</v>
      </c>
      <c r="J35" s="16">
        <v>0</v>
      </c>
      <c r="K35" s="16">
        <v>13720</v>
      </c>
      <c r="L35" s="4" t="s">
        <v>35</v>
      </c>
      <c r="M35" s="17">
        <v>2</v>
      </c>
      <c r="N35" s="17">
        <v>3</v>
      </c>
      <c r="O35" s="17">
        <v>4</v>
      </c>
      <c r="P35" s="17">
        <v>6</v>
      </c>
      <c r="Q35" s="17">
        <v>2</v>
      </c>
      <c r="R35" s="17">
        <v>0</v>
      </c>
      <c r="S35" s="17">
        <v>0</v>
      </c>
      <c r="T35" s="17">
        <v>0</v>
      </c>
      <c r="U35" s="1">
        <v>17</v>
      </c>
      <c r="V35" s="2">
        <f t="shared" si="0"/>
        <v>413908</v>
      </c>
    </row>
    <row r="36" spans="1:22" customFormat="1" x14ac:dyDescent="0.35">
      <c r="A36" s="3" t="s">
        <v>59</v>
      </c>
      <c r="B36" s="3" t="s">
        <v>107</v>
      </c>
      <c r="C36" s="20" t="s">
        <v>84</v>
      </c>
      <c r="D36" s="4">
        <v>2019</v>
      </c>
      <c r="E36" s="4" t="s">
        <v>36</v>
      </c>
      <c r="F36" s="16">
        <v>0</v>
      </c>
      <c r="G36" s="16">
        <v>81360</v>
      </c>
      <c r="H36" s="16">
        <v>132063</v>
      </c>
      <c r="I36" s="16">
        <v>38422</v>
      </c>
      <c r="J36" s="16">
        <v>0</v>
      </c>
      <c r="K36" s="16">
        <v>24327</v>
      </c>
      <c r="L36" s="4" t="s">
        <v>35</v>
      </c>
      <c r="M36" s="17">
        <v>6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">
        <v>6</v>
      </c>
      <c r="V36" s="2">
        <f t="shared" si="0"/>
        <v>276172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36">
    <cfRule type="cellIs" dxfId="6" priority="12" operator="lessThan">
      <formula>0</formula>
    </cfRule>
  </conditionalFormatting>
  <conditionalFormatting sqref="V36">
    <cfRule type="expression" dxfId="5" priority="13">
      <formula>$V$7&lt;0</formula>
    </cfRule>
  </conditionalFormatting>
  <conditionalFormatting sqref="D36">
    <cfRule type="expression" dxfId="4" priority="11">
      <formula>OR($D36&gt;2019,AND($D36&lt;2019,$D36&lt;&gt;""))</formula>
    </cfRule>
  </conditionalFormatting>
  <conditionalFormatting sqref="V7:V35">
    <cfRule type="cellIs" dxfId="3" priority="2" operator="lessThan">
      <formula>0</formula>
    </cfRule>
  </conditionalFormatting>
  <conditionalFormatting sqref="V7:V35">
    <cfRule type="expression" dxfId="2" priority="3">
      <formula>$V$7&lt;0</formula>
    </cfRule>
  </conditionalFormatting>
  <conditionalFormatting sqref="D7:D35">
    <cfRule type="expression" dxfId="1" priority="1">
      <formula>OR($D7&gt;2019,AND($D7&lt;2019,$D7&lt;&gt;""))</formula>
    </cfRule>
  </conditionalFormatting>
  <conditionalFormatting sqref="C7:C36">
    <cfRule type="expression" dxfId="0" priority="29">
      <formula>(#REF!&gt;1)</formula>
    </cfRule>
  </conditionalFormatting>
  <dataValidations count="4">
    <dataValidation type="list" allowBlank="1" showInputMessage="1" showErrorMessage="1" sqref="L7:L36">
      <formula1>"N/A, FMR, Actual Rent"</formula1>
    </dataValidation>
    <dataValidation type="list" allowBlank="1" showInputMessage="1" showErrorMessage="1" sqref="E7:E36">
      <formula1>"PH, TH, Joint TH &amp; PH-RRH, HMIS, SSO, TRA, PRA, SRA, S+C/SRO"</formula1>
    </dataValidation>
    <dataValidation type="whole" operator="lessThanOrEqual" allowBlank="1" showInputMessage="1" showErrorMessage="1" error="Administrative Costs cannot exceed 10% of the sum of the Budget Line Items for a project. Please reduce the Administrative Cost amount and re-enter." sqref="K31 K11">
      <formula1>(SUM($F11:$J11))*0.1</formula1>
    </dataValidation>
    <dataValidation allowBlank="1" showErrorMessage="1" sqref="A6:V6"/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2018-06-12T20:03:43Z</dcterms:modified>
</cp:coreProperties>
</file>