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AL-500\"/>
    </mc:Choice>
  </mc:AlternateContent>
  <xr:revisionPtr revIDLastSave="0" documentId="13_ncr:1_{DEFD9F19-5FBC-4F85-B4F1-21D93D71C708}" xr6:coauthVersionLast="41" xr6:coauthVersionMax="41" xr10:uidLastSave="{00000000-0000-0000-0000-000000000000}"/>
  <bookViews>
    <workbookView xWindow="-103" yWindow="-103" windowWidth="25920" windowHeight="16749" xr2:uid="{76CE0628-39C9-4556-B826-861D1B0CB2CB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V7" i="1" l="1"/>
  <c r="U7" i="1"/>
  <c r="H3" i="1"/>
</calcChain>
</file>

<file path=xl/sharedStrings.xml><?xml version="1.0" encoding="utf-8"?>
<sst xmlns="http://schemas.openxmlformats.org/spreadsheetml/2006/main" count="59" uniqueCount="53">
  <si>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</si>
  <si>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</si>
  <si>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</si>
  <si>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</si>
  <si>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</si>
  <si>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</si>
  <si>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</si>
  <si>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</si>
  <si>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</si>
  <si>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</si>
  <si>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</si>
  <si>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</si>
  <si>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</si>
  <si>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</si>
  <si>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</si>
  <si>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</si>
  <si>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</si>
  <si>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</si>
  <si>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</si>
  <si>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</si>
  <si>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</si>
  <si>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</si>
  <si>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</si>
  <si>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</si>
  <si>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</si>
  <si>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</si>
  <si>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</si>
  <si>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</si>
  <si>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</si>
  <si>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</si>
  <si>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HandsOn River Region</t>
  </si>
  <si>
    <t>HMIS Project</t>
  </si>
  <si>
    <t>AL0051L4C041811</t>
  </si>
  <si>
    <t/>
  </si>
  <si>
    <t>Birmingham</t>
  </si>
  <si>
    <t>AL-504</t>
  </si>
  <si>
    <t>Montgomery City &amp; County CoC</t>
  </si>
  <si>
    <t>Montgomery Area Coalition for the Homeless, Inc.</t>
  </si>
  <si>
    <t>The Montgomery Area Family Violence Program, Inc.</t>
  </si>
  <si>
    <t>Phase I Transitional Housing Program for Family Violence Victims</t>
  </si>
  <si>
    <t>AL0054L4C041811</t>
  </si>
  <si>
    <t>TH</t>
  </si>
  <si>
    <t>Montgomery Area Mental Health Authority, Inc.</t>
  </si>
  <si>
    <t>525 - Supportive Housing for Person with Dual Diagnosis</t>
  </si>
  <si>
    <t>AL0059L4C041811</t>
  </si>
  <si>
    <t>PH</t>
  </si>
  <si>
    <t>Joint RRH &amp; TH Phase II for DV Victims – Expansion</t>
  </si>
  <si>
    <t>AL0160L4C041801</t>
  </si>
  <si>
    <t>Joint TH &amp; PH-RRH</t>
  </si>
  <si>
    <t>FMR</t>
  </si>
  <si>
    <t>MACH Coordinated Assessment Network (MACH C.A.N.) - SSO-CE</t>
  </si>
  <si>
    <t>AL0170L4C041800</t>
  </si>
  <si>
    <t>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</si>
</sst>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9A0BF-4B5B-4850-AA15-E05F1760C336}">
  <sheetPr codeName="Sheet9">
    <pageSetUpPr fitToPage="1"/>
  </sheetPr>
  <dimension ref="A1:V21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34</v>
      </c>
      <c r="C1" s="23"/>
      <c r="D1" s="23"/>
      <c r="E1" s="24" t="s">
        <v>1</v>
      </c>
      <c r="F1" s="25"/>
      <c r="G1" s="26"/>
      <c r="H1" s="27" t="s">
        <v>37</v>
      </c>
      <c r="I1" s="28"/>
      <c r="J1" s="29"/>
    </row>
    <row r="2" spans="1:22" ht="35.25" customHeight="1" x14ac:dyDescent="0.4">
      <c r="A2" s="1" t="s">
        <v>2</v>
      </c>
      <c r="B2" s="23" t="s">
        <v>35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1196145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66982</v>
      </c>
      <c r="K7" s="15">
        <v>4685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>SUM(M7:T7)</f>
        <v>0</v>
      </c>
      <c r="V7" s="18">
        <f>SUM(F7:K7)</f>
        <v>71667</v>
      </c>
    </row>
    <row r="8" spans="1:22" x14ac:dyDescent="0.4">
      <c r="A8" s="13" t="s">
        <v>38</v>
      </c>
      <c r="B8" s="13" t="s">
        <v>39</v>
      </c>
      <c r="C8" s="14" t="s">
        <v>40</v>
      </c>
      <c r="D8" s="14">
        <v>2020</v>
      </c>
      <c r="E8" s="14" t="s">
        <v>41</v>
      </c>
      <c r="F8" s="15">
        <v>0</v>
      </c>
      <c r="G8" s="15">
        <v>0</v>
      </c>
      <c r="H8" s="15">
        <v>103283</v>
      </c>
      <c r="I8" s="15">
        <v>53529</v>
      </c>
      <c r="J8" s="15">
        <v>0</v>
      </c>
      <c r="K8" s="15">
        <v>10976</v>
      </c>
      <c r="L8" s="14" t="s">
        <v>33</v>
      </c>
      <c r="M8" s="16"/>
      <c r="N8" s="16"/>
      <c r="O8" s="16"/>
      <c r="P8" s="16"/>
      <c r="Q8" s="16"/>
      <c r="R8" s="16"/>
      <c r="S8" s="16"/>
      <c r="T8" s="16"/>
      <c r="U8" s="17">
        <f t="shared" ref="U8:U21" si="0">SUM(M8:T8)</f>
        <v>0</v>
      </c>
      <c r="V8" s="18">
        <f t="shared" ref="V8:V21" si="1">SUM(F8:K8)</f>
        <v>167788</v>
      </c>
    </row>
    <row r="9" spans="1:22" x14ac:dyDescent="0.4">
      <c r="A9" s="13" t="s">
        <v>42</v>
      </c>
      <c r="B9" s="13" t="s">
        <v>43</v>
      </c>
      <c r="C9" s="14" t="s">
        <v>44</v>
      </c>
      <c r="D9" s="14">
        <v>2020</v>
      </c>
      <c r="E9" s="14" t="s">
        <v>45</v>
      </c>
      <c r="F9" s="15">
        <v>359065</v>
      </c>
      <c r="G9" s="15">
        <v>0</v>
      </c>
      <c r="H9" s="15">
        <v>201897</v>
      </c>
      <c r="I9" s="15">
        <v>101998</v>
      </c>
      <c r="J9" s="15">
        <v>0</v>
      </c>
      <c r="K9" s="15">
        <v>51379</v>
      </c>
      <c r="L9" s="14" t="s">
        <v>33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714339</v>
      </c>
    </row>
    <row r="10" spans="1:22" x14ac:dyDescent="0.4">
      <c r="A10" s="13" t="s">
        <v>38</v>
      </c>
      <c r="B10" s="13" t="s">
        <v>46</v>
      </c>
      <c r="C10" s="14" t="s">
        <v>47</v>
      </c>
      <c r="D10" s="14">
        <v>2020</v>
      </c>
      <c r="E10" s="14" t="s">
        <v>48</v>
      </c>
      <c r="F10" s="15">
        <v>0</v>
      </c>
      <c r="G10" s="15">
        <v>44772</v>
      </c>
      <c r="H10" s="15">
        <v>77057</v>
      </c>
      <c r="I10" s="15">
        <v>44777</v>
      </c>
      <c r="J10" s="15">
        <v>0</v>
      </c>
      <c r="K10" s="15">
        <v>16321</v>
      </c>
      <c r="L10" s="14" t="s">
        <v>49</v>
      </c>
      <c r="M10" s="16">
        <v>0</v>
      </c>
      <c r="N10" s="16">
        <v>0</v>
      </c>
      <c r="O10" s="16">
        <v>0</v>
      </c>
      <c r="P10" s="16">
        <v>1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1</v>
      </c>
      <c r="V10" s="18">
        <f t="shared" si="1"/>
        <v>182927</v>
      </c>
    </row>
    <row r="11" spans="1:22" x14ac:dyDescent="0.4">
      <c r="A11" s="13" t="s">
        <v>37</v>
      </c>
      <c r="B11" s="13" t="s">
        <v>50</v>
      </c>
      <c r="C11" s="14" t="s">
        <v>51</v>
      </c>
      <c r="D11" s="14">
        <v>2020</v>
      </c>
      <c r="E11" s="14" t="s">
        <v>52</v>
      </c>
      <c r="F11" s="15">
        <v>0</v>
      </c>
      <c r="G11" s="15">
        <v>0</v>
      </c>
      <c r="H11" s="15">
        <v>59424</v>
      </c>
      <c r="I11" s="15">
        <v>0</v>
      </c>
      <c r="J11" s="15">
        <v>0</v>
      </c>
      <c r="K11" s="15">
        <v>0</v>
      </c>
      <c r="L11" s="14" t="s">
        <v>33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59424</v>
      </c>
    </row>
    <row r="12" spans="1:22" x14ac:dyDescent="0.4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</sheetData>
  <autoFilter ref="A6:V6" xr:uid="{C06596BB-0C1D-46BC-B2A3-E04126588197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1">
    <cfRule type="cellIs" dxfId="3" priority="3" operator="lessThan">
      <formula>0</formula>
    </cfRule>
  </conditionalFormatting>
  <conditionalFormatting sqref="V7:V21">
    <cfRule type="expression" dxfId="2" priority="4">
      <formula>$V$7&lt;0</formula>
    </cfRule>
  </conditionalFormatting>
  <conditionalFormatting sqref="D7:D21">
    <cfRule type="expression" dxfId="1" priority="2">
      <formula>OR($D7&gt;2020,AND($D7&lt;2020,$D7&lt;&gt;""))</formula>
    </cfRule>
  </conditionalFormatting>
  <conditionalFormatting sqref="C7:C21">
    <cfRule type="expression" dxfId="0" priority="5">
      <formula>(#REF!&gt;1)</formula>
    </cfRule>
  </conditionalFormatting>
  <dataValidations count="3">
    <dataValidation type="list" allowBlank="1" showInputMessage="1" showErrorMessage="1" sqref="E7:E21" xr:uid="{C599CD90-687E-45B7-A4E3-436626379F88}">
      <formula1>"PH, TH, Joint TH &amp; PH-RRH, HMIS, SSO, TRA, PRA, SRA, S+C/SRO"</formula1>
    </dataValidation>
    <dataValidation type="list" allowBlank="1" showInputMessage="1" showErrorMessage="1" sqref="L7:L21" xr:uid="{16759E7B-4864-4BB5-9E66-9370B3ABB2B6}">
      <formula1>"N/A, FMR, Actual Rent"</formula1>
    </dataValidation>
    <dataValidation allowBlank="1" showErrorMessage="1" sqref="A6:V6" xr:uid="{914E1930-ACA8-483B-8FC6-5AE5AC7C4D0A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2019-03-04T18:43:40Z</dcterms:created>
  <dcterms:modified xsi:type="dcterms:W3CDTF">2019-04-02T19:31:43Z</dcterms:modified>
</cp:coreProperties>
</file>