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AK-500\"/>
    </mc:Choice>
  </mc:AlternateContent>
  <xr:revisionPtr revIDLastSave="0" documentId="13_ncr:1_{CAC38BFC-B15A-44AA-86D2-7C9704F877D0}" xr6:coauthVersionLast="43" xr6:coauthVersionMax="43" xr10:uidLastSave="{00000000-0000-0000-0000-000000000000}"/>
  <bookViews>
    <workbookView xWindow="-120" yWindow="-120" windowWidth="29040" windowHeight="15840" xr2:uid="{C3012344-687D-4515-86E2-44CD785033F6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1" l="1"/>
  <c r="U16" i="1"/>
  <c r="V18" i="1"/>
  <c r="V8" i="1" l="1"/>
  <c r="V9" i="1"/>
  <c r="V10" i="1"/>
  <c r="V11" i="1"/>
  <c r="V12" i="1"/>
  <c r="V13" i="1"/>
  <c r="V14" i="1"/>
  <c r="V15" i="1"/>
  <c r="V17" i="1"/>
  <c r="V19" i="1"/>
  <c r="V20" i="1"/>
  <c r="V21" i="1"/>
  <c r="V22" i="1"/>
  <c r="V23" i="1"/>
  <c r="V24" i="1"/>
  <c r="V25" i="1"/>
  <c r="V26" i="1"/>
  <c r="V27" i="1"/>
  <c r="V28" i="1"/>
  <c r="V29" i="1"/>
  <c r="U8" i="1"/>
  <c r="U9" i="1"/>
  <c r="U10" i="1"/>
  <c r="U11" i="1"/>
  <c r="U12" i="1"/>
  <c r="U13" i="1"/>
  <c r="U14" i="1"/>
  <c r="U15" i="1"/>
  <c r="U17" i="1"/>
  <c r="U19" i="1"/>
  <c r="U20" i="1"/>
  <c r="U21" i="1"/>
  <c r="U22" i="1"/>
  <c r="U23" i="1"/>
  <c r="U24" i="1"/>
  <c r="U25" i="1"/>
  <c r="U26" i="1"/>
  <c r="U27" i="1"/>
  <c r="U28" i="1"/>
  <c r="U29" i="1"/>
  <c r="V7" i="1" l="1"/>
  <c r="U7" i="1"/>
  <c r="H3" i="1"/>
</calcChain>
</file>

<file path=xl/sharedStrings.xml><?xml version="1.0" encoding="utf-8"?>
<sst xmlns="http://schemas.openxmlformats.org/spreadsheetml/2006/main" count="104" uniqueCount="74">
  <si>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</si>
  <si>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</si>
  <si>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</si>
  <si>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</si>
  <si>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</si>
  <si>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</si>
  <si>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</si>
  <si>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</si>
  <si>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</si>
  <si>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</si>
  <si>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</si>
  <si>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</si>
  <si>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</si>
  <si>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</si>
  <si>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</si>
  <si>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</si>
  <si>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</si>
  <si>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</si>
  <si>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</si>
  <si>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</si>
  <si>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</si>
  <si>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</si>
  <si>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</si>
  <si>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</si>
  <si>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</si>
  <si>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</si>
  <si>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</si>
  <si>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</si>
  <si>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</si>
  <si>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</si>
  <si>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Interior Alaska Center for Non-Violent Living</t>
  </si>
  <si>
    <t>Burch Supportive Housing</t>
  </si>
  <si>
    <t>AK0013L0C011810</t>
  </si>
  <si>
    <t>PH</t>
  </si>
  <si>
    <t/>
  </si>
  <si>
    <t>Anchorage</t>
  </si>
  <si>
    <t>AK-501</t>
  </si>
  <si>
    <t>Alaska Balance of State CoC</t>
  </si>
  <si>
    <t>Alaska Housing Finance Corporation</t>
  </si>
  <si>
    <t>Alaska Coalition on Housing and Homelessness</t>
  </si>
  <si>
    <t>AK Balance of State Dedicated HMIS Project</t>
  </si>
  <si>
    <t>AK0014L0C011811</t>
  </si>
  <si>
    <t>2018 CoC SVP SRA</t>
  </si>
  <si>
    <t>AK0018L0C011811</t>
  </si>
  <si>
    <t>Actual Rent</t>
  </si>
  <si>
    <t>The LeeShore Center</t>
  </si>
  <si>
    <t>Supportive Housing Program</t>
  </si>
  <si>
    <t>AK0020L0C011811</t>
  </si>
  <si>
    <t>TH</t>
  </si>
  <si>
    <t>2018 CoC VRS SRA</t>
  </si>
  <si>
    <t>AK0024L0C011810</t>
  </si>
  <si>
    <t>St. Vincent de Paul Society Diocesan Council Southeast Alask</t>
  </si>
  <si>
    <t>Paul's Place SHP</t>
  </si>
  <si>
    <t>AK0025L0C011810</t>
  </si>
  <si>
    <t>2018 CoC TCC HsgFst PSH-CH</t>
  </si>
  <si>
    <t>AK0038L0C011807</t>
  </si>
  <si>
    <t>2018 CoC KPH SRA</t>
  </si>
  <si>
    <t>AK0043L0C011805</t>
  </si>
  <si>
    <t>Our House - PSH</t>
  </si>
  <si>
    <t>AK0045L0C011806</t>
  </si>
  <si>
    <t>Valley Charities, Inc.</t>
  </si>
  <si>
    <t>Neighbor to Neighbor: A Community Solution to Homelessness</t>
  </si>
  <si>
    <t>AK0053L0C011804</t>
  </si>
  <si>
    <t>FMR</t>
  </si>
  <si>
    <t>Nome Community Center</t>
  </si>
  <si>
    <t>AK 501 NCC-NEST PSH</t>
  </si>
  <si>
    <t>AK0065L0C011802</t>
  </si>
  <si>
    <t>Juneau Housing First Collaborative</t>
  </si>
  <si>
    <t>AK0070L0C011801</t>
  </si>
  <si>
    <t>No Limits Incorporated</t>
  </si>
  <si>
    <t>Home Free PSH new project</t>
  </si>
  <si>
    <t>AK0080L0C011800</t>
  </si>
  <si>
    <t>N/A</t>
  </si>
  <si>
    <t>AK0070L0C011700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</si>
</sst>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10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F335-9A74-4B5A-9CFA-4588AC584695}">
  <sheetPr codeName="Sheet4">
    <pageSetUpPr fitToPage="1"/>
  </sheetPr>
  <dimension ref="A1:V2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790036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22703</v>
      </c>
      <c r="I7" s="15">
        <v>64229</v>
      </c>
      <c r="J7" s="15">
        <v>0</v>
      </c>
      <c r="K7" s="15">
        <v>4986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9" si="0">SUM(M7:T7)</f>
        <v>0</v>
      </c>
      <c r="V7" s="18">
        <f t="shared" ref="V7:V29" si="1">SUM(F7:K7)</f>
        <v>91918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28447</v>
      </c>
      <c r="K8" s="15">
        <v>1759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30206</v>
      </c>
    </row>
    <row r="9" spans="1:22" x14ac:dyDescent="0.25">
      <c r="A9" s="13" t="s">
        <v>38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61440</v>
      </c>
      <c r="H9" s="15">
        <v>0</v>
      </c>
      <c r="I9" s="15">
        <v>0</v>
      </c>
      <c r="J9" s="15">
        <v>0</v>
      </c>
      <c r="K9" s="15">
        <v>0</v>
      </c>
      <c r="L9" s="14" t="s">
        <v>44</v>
      </c>
      <c r="M9" s="16">
        <v>0</v>
      </c>
      <c r="N9" s="16">
        <v>0</v>
      </c>
      <c r="O9" s="16">
        <v>7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8</v>
      </c>
      <c r="V9" s="18">
        <f t="shared" si="1"/>
        <v>61440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48</v>
      </c>
      <c r="F10" s="15">
        <v>0</v>
      </c>
      <c r="G10" s="15">
        <v>0</v>
      </c>
      <c r="H10" s="15">
        <v>41847</v>
      </c>
      <c r="I10" s="15">
        <v>25466</v>
      </c>
      <c r="J10" s="15">
        <v>0</v>
      </c>
      <c r="K10" s="15">
        <v>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67313</v>
      </c>
    </row>
    <row r="11" spans="1:22" x14ac:dyDescent="0.25">
      <c r="A11" s="13" t="s">
        <v>38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0</v>
      </c>
      <c r="G11" s="15">
        <v>73260</v>
      </c>
      <c r="H11" s="15">
        <v>0</v>
      </c>
      <c r="I11" s="15">
        <v>0</v>
      </c>
      <c r="J11" s="15">
        <v>0</v>
      </c>
      <c r="K11" s="15">
        <v>19</v>
      </c>
      <c r="L11" s="14" t="s">
        <v>44</v>
      </c>
      <c r="M11" s="16">
        <v>0</v>
      </c>
      <c r="N11" s="16">
        <v>11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11</v>
      </c>
      <c r="V11" s="18">
        <f t="shared" si="1"/>
        <v>73279</v>
      </c>
    </row>
    <row r="12" spans="1:22" x14ac:dyDescent="0.25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0</v>
      </c>
      <c r="H12" s="15">
        <v>0</v>
      </c>
      <c r="I12" s="15">
        <v>34714</v>
      </c>
      <c r="J12" s="15">
        <v>0</v>
      </c>
      <c r="K12" s="15">
        <v>0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34714</v>
      </c>
    </row>
    <row r="13" spans="1:22" x14ac:dyDescent="0.25">
      <c r="A13" s="13" t="s">
        <v>38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0</v>
      </c>
      <c r="H13" s="15">
        <v>0</v>
      </c>
      <c r="I13" s="15">
        <v>92663</v>
      </c>
      <c r="J13" s="15">
        <v>0</v>
      </c>
      <c r="K13" s="15">
        <v>5882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98545</v>
      </c>
    </row>
    <row r="14" spans="1:22" x14ac:dyDescent="0.25">
      <c r="A14" s="13" t="s">
        <v>38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0</v>
      </c>
      <c r="G14" s="15">
        <v>23256</v>
      </c>
      <c r="H14" s="15">
        <v>0</v>
      </c>
      <c r="I14" s="15">
        <v>0</v>
      </c>
      <c r="J14" s="15">
        <v>0</v>
      </c>
      <c r="K14" s="15">
        <v>16</v>
      </c>
      <c r="L14" s="14" t="s">
        <v>44</v>
      </c>
      <c r="M14" s="16">
        <v>0</v>
      </c>
      <c r="N14" s="16">
        <v>0</v>
      </c>
      <c r="O14" s="16">
        <v>0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2</v>
      </c>
      <c r="V14" s="18">
        <f t="shared" si="1"/>
        <v>23272</v>
      </c>
    </row>
    <row r="15" spans="1:22" x14ac:dyDescent="0.25">
      <c r="A15" s="13" t="s">
        <v>30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0</v>
      </c>
      <c r="G15" s="15">
        <v>0</v>
      </c>
      <c r="H15" s="15">
        <v>0</v>
      </c>
      <c r="I15" s="15">
        <v>65302</v>
      </c>
      <c r="J15" s="15">
        <v>0</v>
      </c>
      <c r="K15" s="15">
        <v>3249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68551</v>
      </c>
    </row>
    <row r="16" spans="1:22" x14ac:dyDescent="0.25">
      <c r="A16" s="13" t="s">
        <v>60</v>
      </c>
      <c r="B16" s="13" t="s">
        <v>61</v>
      </c>
      <c r="C16" s="14" t="s">
        <v>62</v>
      </c>
      <c r="D16" s="14">
        <v>2020</v>
      </c>
      <c r="E16" s="14" t="s">
        <v>33</v>
      </c>
      <c r="F16" s="15">
        <v>0</v>
      </c>
      <c r="G16" s="15">
        <v>39996</v>
      </c>
      <c r="H16" s="15">
        <v>23168</v>
      </c>
      <c r="I16" s="15">
        <v>0</v>
      </c>
      <c r="J16" s="15">
        <v>0</v>
      </c>
      <c r="K16" s="15">
        <v>4200</v>
      </c>
      <c r="L16" s="14" t="s">
        <v>63</v>
      </c>
      <c r="M16" s="16">
        <v>0</v>
      </c>
      <c r="N16" s="16">
        <v>0</v>
      </c>
      <c r="O16" s="16">
        <v>0</v>
      </c>
      <c r="P16" s="16">
        <v>3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3</v>
      </c>
      <c r="V16" s="18">
        <f t="shared" si="1"/>
        <v>67364</v>
      </c>
    </row>
    <row r="17" spans="1:22" x14ac:dyDescent="0.25">
      <c r="A17" s="13" t="s">
        <v>64</v>
      </c>
      <c r="B17" s="13" t="s">
        <v>65</v>
      </c>
      <c r="C17" s="14" t="s">
        <v>66</v>
      </c>
      <c r="D17" s="14">
        <v>2020</v>
      </c>
      <c r="E17" s="14" t="s">
        <v>33</v>
      </c>
      <c r="F17" s="15">
        <v>55732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55732</v>
      </c>
    </row>
    <row r="18" spans="1:22" x14ac:dyDescent="0.25">
      <c r="A18" s="13" t="s">
        <v>67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4" t="s">
        <v>72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v>0</v>
      </c>
      <c r="V18" s="18">
        <f t="shared" si="1"/>
        <v>0</v>
      </c>
    </row>
    <row r="19" spans="1:22" x14ac:dyDescent="0.25">
      <c r="A19" s="13" t="s">
        <v>69</v>
      </c>
      <c r="B19" s="13" t="s">
        <v>70</v>
      </c>
      <c r="C19" s="14" t="s">
        <v>71</v>
      </c>
      <c r="D19" s="14">
        <v>2020</v>
      </c>
      <c r="E19" s="14" t="s">
        <v>33</v>
      </c>
      <c r="F19" s="15">
        <v>0</v>
      </c>
      <c r="G19" s="15">
        <v>31440</v>
      </c>
      <c r="H19" s="15">
        <v>14385</v>
      </c>
      <c r="I19" s="15">
        <v>0</v>
      </c>
      <c r="J19" s="15">
        <v>0</v>
      </c>
      <c r="K19" s="15">
        <v>3261</v>
      </c>
      <c r="L19" s="14" t="s">
        <v>63</v>
      </c>
      <c r="M19" s="16">
        <v>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4</v>
      </c>
      <c r="V19" s="18">
        <f t="shared" si="1"/>
        <v>49086</v>
      </c>
    </row>
    <row r="20" spans="1:22" x14ac:dyDescent="0.25">
      <c r="A20" s="13" t="s">
        <v>67</v>
      </c>
      <c r="B20" s="13" t="s">
        <v>67</v>
      </c>
      <c r="C20" s="14" t="s">
        <v>73</v>
      </c>
      <c r="D20" s="14">
        <v>2020</v>
      </c>
      <c r="E20" s="14" t="s">
        <v>33</v>
      </c>
      <c r="F20" s="15">
        <v>0</v>
      </c>
      <c r="G20" s="15">
        <v>32760</v>
      </c>
      <c r="H20" s="15">
        <v>29553</v>
      </c>
      <c r="I20" s="15">
        <v>0</v>
      </c>
      <c r="J20" s="15">
        <v>0</v>
      </c>
      <c r="K20" s="15">
        <v>6303</v>
      </c>
      <c r="L20" s="14" t="s">
        <v>63</v>
      </c>
      <c r="M20" s="16">
        <v>0</v>
      </c>
      <c r="N20" s="16">
        <v>3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3</v>
      </c>
      <c r="V20" s="18">
        <f t="shared" si="1"/>
        <v>68616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</sheetData>
  <autoFilter ref="A6:V6" xr:uid="{B2EEB7C9-A3EC-4BEE-B591-83E498EAF64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5 V19:V29 V17">
    <cfRule type="cellIs" dxfId="9" priority="11" operator="lessThan">
      <formula>0</formula>
    </cfRule>
  </conditionalFormatting>
  <conditionalFormatting sqref="V7:V15 V19:V29 V17">
    <cfRule type="expression" dxfId="8" priority="12">
      <formula>$V$7&lt;0</formula>
    </cfRule>
  </conditionalFormatting>
  <conditionalFormatting sqref="D7:D15 D19:D29 D17">
    <cfRule type="expression" dxfId="7" priority="10">
      <formula>OR($D7&gt;2020,AND($D7&lt;2020,$D7&lt;&gt;""))</formula>
    </cfRule>
  </conditionalFormatting>
  <conditionalFormatting sqref="V18">
    <cfRule type="cellIs" dxfId="6" priority="7" operator="lessThan">
      <formula>0</formula>
    </cfRule>
  </conditionalFormatting>
  <conditionalFormatting sqref="V18">
    <cfRule type="expression" dxfId="5" priority="8">
      <formula>$V$7&lt;0</formula>
    </cfRule>
  </conditionalFormatting>
  <conditionalFormatting sqref="D18">
    <cfRule type="expression" dxfId="4" priority="6">
      <formula>OR($D18&gt;2020,AND($D18&lt;2020,$D18&lt;&gt;""))</formula>
    </cfRule>
  </conditionalFormatting>
  <conditionalFormatting sqref="V16">
    <cfRule type="cellIs" dxfId="3" priority="3" operator="lessThan">
      <formula>0</formula>
    </cfRule>
  </conditionalFormatting>
  <conditionalFormatting sqref="V16">
    <cfRule type="expression" dxfId="2" priority="4">
      <formula>$V$7&lt;0</formula>
    </cfRule>
  </conditionalFormatting>
  <conditionalFormatting sqref="D16">
    <cfRule type="expression" dxfId="1" priority="2">
      <formula>OR($D16&gt;2020,AND($D16&lt;2020,$D16&lt;&gt;""))</formula>
    </cfRule>
  </conditionalFormatting>
  <conditionalFormatting sqref="C7:C29">
    <cfRule type="expression" dxfId="0" priority="13">
      <formula>(#REF!&gt;1)</formula>
    </cfRule>
  </conditionalFormatting>
  <dataValidations count="3">
    <dataValidation type="list" allowBlank="1" showInputMessage="1" showErrorMessage="1" sqref="E7:E29" xr:uid="{FDCD488E-3AE1-4EFF-9D25-DB14FF433572}">
      <formula1>"PH, TH, Joint TH &amp; PH-RRH, HMIS, SSO, TRA, PRA, SRA, S+C/SRO"</formula1>
    </dataValidation>
    <dataValidation type="list" allowBlank="1" showInputMessage="1" showErrorMessage="1" sqref="L7:L29" xr:uid="{27287CC9-9A43-4576-AEB8-995FF3E6C93A}">
      <formula1>"N/A, FMR, Actual Rent"</formula1>
    </dataValidation>
    <dataValidation allowBlank="1" showErrorMessage="1" sqref="A6:V6" xr:uid="{462EDF84-0DED-444B-83F2-6105616E6FC8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2019-03-04T18:43:42Z</dcterms:created>
  <dcterms:modified xsi:type="dcterms:W3CDTF">2019-05-13T19:52:32Z</dcterms:modified>
</cp:coreProperties>
</file>